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entink\Documents\Artikelen\Downloads\"/>
    </mc:Choice>
  </mc:AlternateContent>
  <bookViews>
    <workbookView xWindow="0" yWindow="0" windowWidth="25200" windowHeight="11850"/>
  </bookViews>
  <sheets>
    <sheet name="Begroting" sheetId="1" r:id="rId1"/>
    <sheet name="Specificatie kosten&amp;opbrengsten" sheetId="2" r:id="rId2"/>
    <sheet name="Specificatie personeel" sheetId="3" r:id="rId3"/>
    <sheet name="Specificatie publieksinkomsten" sheetId="4" r:id="rId4"/>
    <sheet name="Specificatie activiteitenkosten" sheetId="5" r:id="rId5"/>
  </sheets>
  <externalReferences>
    <externalReference r:id="rId6"/>
  </externalReferenc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29" i="4" l="1"/>
  <c r="G29" i="4"/>
  <c r="F30" i="4"/>
  <c r="G30" i="4"/>
  <c r="F31" i="4"/>
  <c r="G31" i="4"/>
  <c r="F32" i="4"/>
  <c r="G32" i="4"/>
  <c r="F33" i="4"/>
  <c r="G33" i="4"/>
  <c r="F34" i="4"/>
  <c r="G34" i="4"/>
  <c r="F35" i="4"/>
  <c r="G35" i="4"/>
  <c r="F36" i="4"/>
  <c r="G36" i="4"/>
  <c r="F37" i="4"/>
  <c r="G37" i="4"/>
  <c r="F38" i="4"/>
  <c r="G38" i="4"/>
  <c r="F28" i="4"/>
  <c r="G28" i="4"/>
  <c r="F25" i="4"/>
  <c r="G25" i="4"/>
  <c r="F24" i="4"/>
  <c r="G24" i="4"/>
  <c r="I19" i="5"/>
  <c r="I18" i="5"/>
  <c r="I17" i="5"/>
  <c r="I16" i="5"/>
  <c r="I15" i="5"/>
  <c r="I14" i="5"/>
  <c r="I13" i="5"/>
  <c r="I12" i="5"/>
  <c r="I11" i="5"/>
  <c r="I10" i="5"/>
  <c r="N40" i="4"/>
  <c r="M40" i="4"/>
  <c r="H26" i="4"/>
  <c r="H25" i="4"/>
  <c r="I25" i="4"/>
  <c r="L25" i="4"/>
  <c r="C20" i="4"/>
  <c r="C14" i="4"/>
  <c r="G42" i="3"/>
  <c r="H42" i="3"/>
  <c r="G41" i="3"/>
  <c r="G40" i="3"/>
  <c r="H40" i="3"/>
  <c r="N39" i="3"/>
  <c r="G38" i="3"/>
  <c r="H38" i="3"/>
  <c r="I38" i="3"/>
  <c r="G37" i="3"/>
  <c r="H37" i="3"/>
  <c r="J37" i="3"/>
  <c r="G36" i="3"/>
  <c r="H36" i="3"/>
  <c r="I36" i="3"/>
  <c r="N35" i="3"/>
  <c r="G34" i="3"/>
  <c r="G33" i="3"/>
  <c r="H33" i="3"/>
  <c r="G32" i="3"/>
  <c r="G31" i="3"/>
  <c r="H31" i="3"/>
  <c r="G30" i="3"/>
  <c r="G29" i="3"/>
  <c r="H29" i="3"/>
  <c r="G28" i="3"/>
  <c r="G27" i="3"/>
  <c r="H27" i="3"/>
  <c r="G26" i="3"/>
  <c r="G25" i="3"/>
  <c r="H25" i="3"/>
  <c r="G24" i="3"/>
  <c r="G23" i="3"/>
  <c r="H23" i="3"/>
  <c r="N22" i="3"/>
  <c r="G21" i="3"/>
  <c r="H21" i="3"/>
  <c r="I21" i="3"/>
  <c r="G20" i="3"/>
  <c r="H20" i="3"/>
  <c r="J20" i="3"/>
  <c r="G19" i="3"/>
  <c r="H19" i="3"/>
  <c r="I19" i="3"/>
  <c r="G18" i="3"/>
  <c r="H18" i="3"/>
  <c r="J18" i="3"/>
  <c r="G17" i="3"/>
  <c r="H17" i="3"/>
  <c r="I17" i="3"/>
  <c r="G16" i="3"/>
  <c r="H16" i="3"/>
  <c r="J16" i="3"/>
  <c r="G15" i="3"/>
  <c r="H15" i="3"/>
  <c r="I15" i="3"/>
  <c r="G14" i="3"/>
  <c r="H14" i="3"/>
  <c r="J14" i="3"/>
  <c r="G13" i="3"/>
  <c r="H13" i="3"/>
  <c r="I13" i="3"/>
  <c r="G12" i="3"/>
  <c r="H12" i="3"/>
  <c r="J12" i="3"/>
  <c r="G11" i="3"/>
  <c r="H11" i="3"/>
  <c r="I11" i="3"/>
  <c r="G10" i="3"/>
  <c r="H10" i="3"/>
  <c r="J10" i="3"/>
  <c r="N9" i="3"/>
  <c r="C90" i="2"/>
  <c r="C82" i="2"/>
  <c r="C76" i="2"/>
  <c r="C92" i="2"/>
  <c r="B90" i="2"/>
  <c r="B80" i="2"/>
  <c r="B79" i="2"/>
  <c r="B82" i="2"/>
  <c r="B74" i="2"/>
  <c r="B76" i="2"/>
  <c r="C58" i="2"/>
  <c r="C50" i="2"/>
  <c r="C43" i="2"/>
  <c r="C34" i="2"/>
  <c r="C22" i="2"/>
  <c r="C62" i="2"/>
  <c r="B58" i="2"/>
  <c r="B46" i="2"/>
  <c r="B50" i="2"/>
  <c r="B37" i="2"/>
  <c r="B43" i="2"/>
  <c r="B29" i="2"/>
  <c r="B25" i="2"/>
  <c r="B34" i="2"/>
  <c r="B12" i="2"/>
  <c r="B22" i="2"/>
  <c r="C20" i="1"/>
  <c r="C21" i="1"/>
  <c r="C22" i="1"/>
  <c r="C23" i="1"/>
  <c r="C11" i="1"/>
  <c r="C12" i="1"/>
  <c r="C13" i="1"/>
  <c r="C14" i="1"/>
  <c r="C15" i="1"/>
  <c r="C16" i="1"/>
  <c r="C17" i="1"/>
  <c r="C25" i="1"/>
  <c r="B22" i="1"/>
  <c r="B21" i="1"/>
  <c r="B20" i="1"/>
  <c r="B23" i="1"/>
  <c r="B16" i="1"/>
  <c r="B15" i="1"/>
  <c r="B14" i="1"/>
  <c r="B13" i="1"/>
  <c r="B12" i="1"/>
  <c r="B11" i="1"/>
  <c r="B17" i="1"/>
  <c r="H28" i="4"/>
  <c r="I28" i="4"/>
  <c r="L28" i="4"/>
  <c r="H38" i="4"/>
  <c r="I38" i="4"/>
  <c r="L38" i="4"/>
  <c r="H29" i="4"/>
  <c r="I29" i="4"/>
  <c r="L29" i="4"/>
  <c r="H32" i="4"/>
  <c r="I32" i="4"/>
  <c r="L32" i="4"/>
  <c r="H35" i="4"/>
  <c r="I35" i="4"/>
  <c r="L35" i="4"/>
  <c r="H30" i="4"/>
  <c r="I30" i="4"/>
  <c r="L30" i="4"/>
  <c r="H33" i="4"/>
  <c r="I33" i="4"/>
  <c r="L33" i="4"/>
  <c r="H36" i="4"/>
  <c r="I36" i="4"/>
  <c r="L36" i="4"/>
  <c r="H24" i="4"/>
  <c r="I24" i="4"/>
  <c r="L24" i="4"/>
  <c r="H34" i="4"/>
  <c r="I34" i="4"/>
  <c r="L34" i="4"/>
  <c r="H37" i="4"/>
  <c r="I37" i="4"/>
  <c r="L37" i="4"/>
  <c r="H31" i="4"/>
  <c r="I31" i="4"/>
  <c r="L31" i="4"/>
  <c r="J13" i="3"/>
  <c r="K13" i="3"/>
  <c r="L13" i="3"/>
  <c r="I18" i="3"/>
  <c r="K18" i="3"/>
  <c r="L18" i="3"/>
  <c r="H28" i="3"/>
  <c r="J28" i="3"/>
  <c r="H32" i="3"/>
  <c r="J32" i="3"/>
  <c r="I32" i="3"/>
  <c r="K32" i="3"/>
  <c r="L32" i="3"/>
  <c r="J15" i="3"/>
  <c r="K15" i="3"/>
  <c r="L15" i="3"/>
  <c r="I14" i="3"/>
  <c r="K14" i="3"/>
  <c r="L14" i="3"/>
  <c r="J17" i="3"/>
  <c r="K17" i="3"/>
  <c r="L17" i="3"/>
  <c r="I37" i="3"/>
  <c r="K37" i="3"/>
  <c r="L37" i="3"/>
  <c r="J11" i="3"/>
  <c r="K11" i="3"/>
  <c r="L11" i="3"/>
  <c r="J19" i="3"/>
  <c r="K19" i="3"/>
  <c r="L19" i="3"/>
  <c r="J21" i="3"/>
  <c r="K21" i="3"/>
  <c r="L21" i="3"/>
  <c r="I23" i="3"/>
  <c r="J23" i="3"/>
  <c r="K23" i="3"/>
  <c r="L23" i="3"/>
  <c r="I25" i="3"/>
  <c r="J25" i="3"/>
  <c r="K25" i="3"/>
  <c r="L25" i="3"/>
  <c r="I27" i="3"/>
  <c r="I28" i="3"/>
  <c r="K28" i="3"/>
  <c r="L28" i="3"/>
  <c r="I29" i="3"/>
  <c r="I31" i="3"/>
  <c r="J31" i="3"/>
  <c r="K31" i="3"/>
  <c r="L31" i="3"/>
  <c r="I33" i="3"/>
  <c r="J33" i="3"/>
  <c r="K33" i="3"/>
  <c r="L33" i="3"/>
  <c r="J36" i="3"/>
  <c r="K36" i="3"/>
  <c r="L36" i="3"/>
  <c r="J38" i="3"/>
  <c r="K38" i="3"/>
  <c r="L38" i="3"/>
  <c r="I40" i="3"/>
  <c r="J40" i="3"/>
  <c r="K40" i="3"/>
  <c r="L40" i="3"/>
  <c r="I42" i="3"/>
  <c r="I10" i="3"/>
  <c r="K10" i="3"/>
  <c r="L10" i="3"/>
  <c r="I12" i="3"/>
  <c r="K12" i="3"/>
  <c r="L12" i="3"/>
  <c r="I16" i="3"/>
  <c r="K16" i="3"/>
  <c r="L16" i="3"/>
  <c r="I20" i="3"/>
  <c r="K20" i="3"/>
  <c r="L20" i="3"/>
  <c r="H24" i="3"/>
  <c r="I24" i="3"/>
  <c r="H26" i="3"/>
  <c r="I26" i="3"/>
  <c r="J27" i="3"/>
  <c r="J29" i="3"/>
  <c r="H30" i="3"/>
  <c r="I30" i="3"/>
  <c r="H34" i="3"/>
  <c r="I34" i="3"/>
  <c r="H41" i="3"/>
  <c r="I41" i="3"/>
  <c r="J42" i="3"/>
  <c r="K27" i="3"/>
  <c r="L27" i="3"/>
  <c r="K29" i="3"/>
  <c r="L29" i="3"/>
  <c r="K42" i="3"/>
  <c r="L42" i="3"/>
  <c r="B60" i="2"/>
  <c r="B62" i="2"/>
  <c r="B92" i="2"/>
  <c r="B25" i="1"/>
  <c r="L40" i="4"/>
  <c r="H39" i="4"/>
  <c r="L9" i="3"/>
  <c r="P9" i="3"/>
  <c r="L35" i="3"/>
  <c r="P35" i="3"/>
  <c r="J34" i="3"/>
  <c r="J30" i="3"/>
  <c r="J41" i="3"/>
  <c r="K41" i="3"/>
  <c r="L41" i="3"/>
  <c r="L39" i="3"/>
  <c r="P39" i="3"/>
  <c r="J24" i="3"/>
  <c r="K24" i="3"/>
  <c r="L24" i="3"/>
  <c r="K34" i="3"/>
  <c r="L34" i="3"/>
  <c r="K30" i="3"/>
  <c r="L30" i="3"/>
  <c r="J26" i="3"/>
  <c r="K26" i="3"/>
  <c r="L26" i="3"/>
  <c r="L22" i="3"/>
  <c r="P22" i="3"/>
  <c r="P44" i="3"/>
</calcChain>
</file>

<file path=xl/comments1.xml><?xml version="1.0" encoding="utf-8"?>
<comments xmlns="http://schemas.openxmlformats.org/spreadsheetml/2006/main">
  <authors>
    <author>Sjak Verschuren</author>
    <author>Maud Mentink</author>
  </authors>
  <commentList>
    <comment ref="D8" authorId="0" shapeId="0">
      <text>
        <r>
          <rPr>
            <b/>
            <sz val="8"/>
            <color indexed="81"/>
            <rFont val="Tahoma"/>
          </rPr>
          <t>Vul het parttimepercentage in: 100% = 5 dagen, 80% = 4 dagen etc.</t>
        </r>
        <r>
          <rPr>
            <sz val="8"/>
            <color indexed="81"/>
            <rFont val="Tahoma"/>
          </rPr>
          <t xml:space="preserve">
</t>
        </r>
      </text>
    </comment>
    <comment ref="E8" authorId="1" shapeId="0">
      <text>
        <r>
          <rPr>
            <b/>
            <sz val="9"/>
            <color indexed="81"/>
            <rFont val="Arial"/>
          </rPr>
          <t>Indien van toepassing: raadpleeg de CAO Dans, theater of muziek. (Op te vragen bij FNV Kiem)</t>
        </r>
      </text>
    </comment>
    <comment ref="F8" authorId="1" shapeId="0">
      <text>
        <r>
          <rPr>
            <b/>
            <sz val="9"/>
            <color indexed="81"/>
            <rFont val="Arial"/>
          </rPr>
          <t>Vul het bruto (fultime)
maandsalaris in Euro's in</t>
        </r>
        <r>
          <rPr>
            <sz val="9"/>
            <color indexed="81"/>
            <rFont val="Arial"/>
          </rPr>
          <t xml:space="preserve">
</t>
        </r>
      </text>
    </comment>
    <comment ref="J8" authorId="1" shapeId="0">
      <text>
        <r>
          <rPr>
            <b/>
            <sz val="9"/>
            <color indexed="81"/>
            <rFont val="Arial"/>
          </rPr>
          <t>Pensioenpremie van 12% reken je als je via de CAO werkt of op contractafspraak.
Geen pensioen? DELETE alle cellen in deze kolom!</t>
        </r>
        <r>
          <rPr>
            <sz val="9"/>
            <color indexed="81"/>
            <rFont val="Arial"/>
          </rPr>
          <t xml:space="preserve">
</t>
        </r>
      </text>
    </comment>
  </commentList>
</comments>
</file>

<file path=xl/sharedStrings.xml><?xml version="1.0" encoding="utf-8"?>
<sst xmlns="http://schemas.openxmlformats.org/spreadsheetml/2006/main" count="298" uniqueCount="169">
  <si>
    <t xml:space="preserve"> 1. voorbereidingskosten (initiatief-, voorbereidings- en productiefase)</t>
  </si>
  <si>
    <t xml:space="preserve">decor </t>
  </si>
  <si>
    <t xml:space="preserve">rekwisieten </t>
  </si>
  <si>
    <t xml:space="preserve">kostuums </t>
  </si>
  <si>
    <t>kap/grime</t>
  </si>
  <si>
    <t xml:space="preserve"> 2. voorstellingskosten (uitvoeringsfase en nazorg)</t>
  </si>
  <si>
    <t xml:space="preserve"> 3. publiciteit en marketing</t>
  </si>
  <si>
    <t>4. educatie</t>
  </si>
  <si>
    <t>5. algemene bedrijfslasten</t>
  </si>
  <si>
    <t>verzekeringen</t>
  </si>
  <si>
    <t xml:space="preserve"> 6. Onvoorzien (10%)</t>
  </si>
  <si>
    <t xml:space="preserve"> </t>
  </si>
  <si>
    <t xml:space="preserve"> 1. eigen inkomsten</t>
  </si>
  <si>
    <t>2. publieksinkomsten en verkoop</t>
  </si>
  <si>
    <t>3. subsidies</t>
  </si>
  <si>
    <t xml:space="preserve">landelijke overheid </t>
  </si>
  <si>
    <t>gemeente</t>
  </si>
  <si>
    <t xml:space="preserve">provincie </t>
  </si>
  <si>
    <t>fondsen</t>
  </si>
  <si>
    <t>LET OP: de bedragen in de grijze cellen worden automatisch berekend, deze hoef je NIET in te vullen</t>
  </si>
  <si>
    <t>BEGROTING / totalen</t>
    <phoneticPr fontId="0" type="noConversion"/>
  </si>
  <si>
    <t>PRODUCTIE:</t>
    <phoneticPr fontId="0" type="noConversion"/>
  </si>
  <si>
    <t>PRODUCENT:</t>
    <phoneticPr fontId="0" type="noConversion"/>
  </si>
  <si>
    <t>VERSIE:</t>
    <phoneticPr fontId="0" type="noConversion"/>
  </si>
  <si>
    <t>DATUM:</t>
    <phoneticPr fontId="0" type="noConversion"/>
  </si>
  <si>
    <t>begroot</t>
    <phoneticPr fontId="0" type="noConversion"/>
  </si>
  <si>
    <t>resultaat</t>
    <phoneticPr fontId="0" type="noConversion"/>
  </si>
  <si>
    <t>KOSTEN</t>
    <phoneticPr fontId="0" type="noConversion"/>
  </si>
  <si>
    <t>1. Voorbereidingskosten</t>
    <phoneticPr fontId="0" type="noConversion"/>
  </si>
  <si>
    <t>2. Voorstellingskosten</t>
    <phoneticPr fontId="0" type="noConversion"/>
  </si>
  <si>
    <t>3. Publiciteit en marketing</t>
    <phoneticPr fontId="0" type="noConversion"/>
  </si>
  <si>
    <t>4. Educatie</t>
    <phoneticPr fontId="0" type="noConversion"/>
  </si>
  <si>
    <t>5. Algemene bedrijfslasten</t>
    <phoneticPr fontId="0" type="noConversion"/>
  </si>
  <si>
    <t>6. Onvoorzien</t>
    <phoneticPr fontId="0" type="noConversion"/>
  </si>
  <si>
    <t>TOTAAL</t>
    <phoneticPr fontId="0" type="noConversion"/>
  </si>
  <si>
    <t>OPBRENGSTEN</t>
    <phoneticPr fontId="0" type="noConversion"/>
  </si>
  <si>
    <t>1. Eigen inkomsten</t>
    <phoneticPr fontId="0" type="noConversion"/>
  </si>
  <si>
    <t>2. Publieksinkomsten en verkoop</t>
    <phoneticPr fontId="0" type="noConversion"/>
  </si>
  <si>
    <t>3. Subsidies</t>
    <phoneticPr fontId="0" type="noConversion"/>
  </si>
  <si>
    <t>RESULTAAT</t>
    <phoneticPr fontId="0" type="noConversion"/>
  </si>
  <si>
    <t>LET OP: in een begroting neem je alleen bedragen op exclusief BTW</t>
    <phoneticPr fontId="0" type="noConversion"/>
  </si>
  <si>
    <t>BEGROTING / specificatie kosten&amp;opbrengsten</t>
    <phoneticPr fontId="0" type="noConversion"/>
  </si>
  <si>
    <t>KOSTEN</t>
    <phoneticPr fontId="0" type="noConversion"/>
  </si>
  <si>
    <t>begroot</t>
    <phoneticPr fontId="0" type="noConversion"/>
  </si>
  <si>
    <t>resultaat</t>
    <phoneticPr fontId="0" type="noConversion"/>
  </si>
  <si>
    <t>personeel</t>
    <phoneticPr fontId="0" type="noConversion"/>
  </si>
  <si>
    <t>materiaal (techniek, electronica, huur etc.)</t>
    <phoneticPr fontId="0" type="noConversion"/>
  </si>
  <si>
    <t>audiovisueel materiaal (film, video, dvd etc.)</t>
    <phoneticPr fontId="0" type="noConversion"/>
  </si>
  <si>
    <t>transport, reis, verblijfskosten, sejours</t>
    <phoneticPr fontId="0" type="noConversion"/>
  </si>
  <si>
    <t>huur ruimtes (repetitieruimte)</t>
    <phoneticPr fontId="0" type="noConversion"/>
  </si>
  <si>
    <t>overige</t>
    <phoneticPr fontId="0" type="noConversion"/>
  </si>
  <si>
    <t>TOTAAL</t>
    <phoneticPr fontId="0" type="noConversion"/>
  </si>
  <si>
    <t>impresario</t>
    <phoneticPr fontId="0" type="noConversion"/>
  </si>
  <si>
    <t>decor/kostuum/kap/grime (onderhoud)</t>
    <phoneticPr fontId="0" type="noConversion"/>
  </si>
  <si>
    <t>auteursrechten</t>
    <phoneticPr fontId="0" type="noConversion"/>
  </si>
  <si>
    <t>techniek/electronica</t>
    <phoneticPr fontId="0" type="noConversion"/>
  </si>
  <si>
    <t>audiovisuele middelen</t>
    <phoneticPr fontId="0" type="noConversion"/>
  </si>
  <si>
    <t>huur ruimtes (theater/locatie)</t>
    <phoneticPr fontId="0" type="noConversion"/>
  </si>
  <si>
    <t>publiciteitsmaterialen (flyers, programma's etc.)</t>
    <phoneticPr fontId="0" type="noConversion"/>
  </si>
  <si>
    <t>publiciteitsacties (advertenties, postering etc.)</t>
    <phoneticPr fontId="0" type="noConversion"/>
  </si>
  <si>
    <t>marketing (publieksacties, kortingen etc.)</t>
    <phoneticPr fontId="0" type="noConversion"/>
  </si>
  <si>
    <t>kosten opening/première</t>
    <phoneticPr fontId="0" type="noConversion"/>
  </si>
  <si>
    <t>educatieve materialen (lesbrieven etc.)</t>
    <phoneticPr fontId="0" type="noConversion"/>
  </si>
  <si>
    <t>presentatiematerialen, techniek</t>
    <phoneticPr fontId="0" type="noConversion"/>
  </si>
  <si>
    <t>kantoorkosten</t>
    <phoneticPr fontId="0" type="noConversion"/>
  </si>
  <si>
    <t>huisvestingskosten</t>
    <phoneticPr fontId="0" type="noConversion"/>
  </si>
  <si>
    <t>administratie en accountant</t>
    <phoneticPr fontId="0" type="noConversion"/>
  </si>
  <si>
    <t>TOTAAL KOSTEN</t>
    <phoneticPr fontId="0" type="noConversion"/>
  </si>
  <si>
    <t>OPBRENGSTEN</t>
    <phoneticPr fontId="0" type="noConversion"/>
  </si>
  <si>
    <t>eigen bijdrage</t>
    <phoneticPr fontId="0" type="noConversion"/>
  </si>
  <si>
    <t>bijdrage deelnemers</t>
    <phoneticPr fontId="0" type="noConversion"/>
  </si>
  <si>
    <t>horeca-inkomsten</t>
    <phoneticPr fontId="0" type="noConversion"/>
  </si>
  <si>
    <t>merchandising (verkoop programma)</t>
    <phoneticPr fontId="0" type="noConversion"/>
  </si>
  <si>
    <t>inkomsten media (radio, tv)</t>
    <phoneticPr fontId="0" type="noConversion"/>
  </si>
  <si>
    <t>sponsoring</t>
    <phoneticPr fontId="0" type="noConversion"/>
  </si>
  <si>
    <t>auteursrechten (deze factureer je aan de podia (draag je later weer af))</t>
    <phoneticPr fontId="0" type="noConversion"/>
  </si>
  <si>
    <t>recettes/entreegelden en partageregelingen</t>
    <phoneticPr fontId="0" type="noConversion"/>
  </si>
  <si>
    <t>uitkoopsommen / garanties</t>
    <phoneticPr fontId="0" type="noConversion"/>
  </si>
  <si>
    <t>overig</t>
    <phoneticPr fontId="0" type="noConversion"/>
  </si>
  <si>
    <t>TOTAAL OPBRENGSTEN</t>
    <phoneticPr fontId="0" type="noConversion"/>
  </si>
  <si>
    <t>BEGROTING / specificatie personeelskosten</t>
    <phoneticPr fontId="0" type="noConversion"/>
  </si>
  <si>
    <t>dit blok invullen wanneer opdrachtnemers een honorarium (gage) ontvangen via een factuur</t>
    <phoneticPr fontId="0" type="noConversion"/>
  </si>
  <si>
    <t>naam</t>
    <phoneticPr fontId="0" type="noConversion"/>
  </si>
  <si>
    <t>functie</t>
    <phoneticPr fontId="0" type="noConversion"/>
  </si>
  <si>
    <t>duur arbeidsovereenkomst in maanden</t>
    <phoneticPr fontId="0" type="noConversion"/>
  </si>
  <si>
    <t>Parttime %</t>
  </si>
  <si>
    <t>CAO schaal</t>
    <phoneticPr fontId="0" type="noConversion"/>
  </si>
  <si>
    <t>CAO salaris</t>
    <phoneticPr fontId="0" type="noConversion"/>
  </si>
  <si>
    <t>bruto maand salaris</t>
    <phoneticPr fontId="0" type="noConversion"/>
  </si>
  <si>
    <t>vakantietoeslag van 8%</t>
    <phoneticPr fontId="0" type="noConversion"/>
  </si>
  <si>
    <r>
      <t>sociale lasten incl werkgeverslasten 28% (</t>
    </r>
    <r>
      <rPr>
        <i/>
        <sz val="10"/>
        <rFont val="Arial"/>
        <family val="2"/>
      </rPr>
      <t>let op! Percentages zijn aan verandering onderhevig</t>
    </r>
    <r>
      <rPr>
        <sz val="11"/>
        <color theme="1"/>
        <rFont val="Calibri"/>
        <family val="2"/>
        <scheme val="minor"/>
      </rPr>
      <t>)</t>
    </r>
  </si>
  <si>
    <t>pensioenpremie van 12%</t>
    <phoneticPr fontId="0" type="noConversion"/>
  </si>
  <si>
    <t>Totaal salaris per maand</t>
    <phoneticPr fontId="0" type="noConversion"/>
  </si>
  <si>
    <t>totaal salaris</t>
    <phoneticPr fontId="0" type="noConversion"/>
  </si>
  <si>
    <t>1. VOORBEREIDING</t>
    <phoneticPr fontId="0" type="noConversion"/>
  </si>
  <si>
    <t>artistiek leider</t>
    <phoneticPr fontId="0" type="noConversion"/>
  </si>
  <si>
    <t>zakelijk leider</t>
    <phoneticPr fontId="0" type="noConversion"/>
  </si>
  <si>
    <t>productie leider</t>
  </si>
  <si>
    <t>kostuumontwerper</t>
  </si>
  <si>
    <t>decorontwerper</t>
  </si>
  <si>
    <t>regisseur</t>
  </si>
  <si>
    <t>technicus</t>
  </si>
  <si>
    <t>…</t>
  </si>
  <si>
    <t>2. UITVOERING / VOORSTELLINGEN</t>
    <phoneticPr fontId="0" type="noConversion"/>
  </si>
  <si>
    <t>acteur 1</t>
    <phoneticPr fontId="0" type="noConversion"/>
  </si>
  <si>
    <t>acteur 2</t>
    <phoneticPr fontId="0" type="noConversion"/>
  </si>
  <si>
    <t>choreograaf</t>
  </si>
  <si>
    <t>dramaturg</t>
  </si>
  <si>
    <t>dansers</t>
  </si>
  <si>
    <t>muzikanten</t>
  </si>
  <si>
    <t>technici</t>
  </si>
  <si>
    <t>3. PUBLICITEIT &amp; MARKETING</t>
    <phoneticPr fontId="0" type="noConversion"/>
  </si>
  <si>
    <t>4. EDUCATIE</t>
    <phoneticPr fontId="0" type="noConversion"/>
  </si>
  <si>
    <t>Totaal personeel en honoraria</t>
  </si>
  <si>
    <t>dit blok invullen wanneer werknemers in loondienst worden genomen (cao alleen indien van toepassing)</t>
  </si>
  <si>
    <t>honorarium</t>
  </si>
  <si>
    <t>BEGROTING / specificatie publieksinkomsten en verkoop</t>
    <phoneticPr fontId="0" type="noConversion"/>
  </si>
  <si>
    <t>PRESTATIEOVERZICHT</t>
    <phoneticPr fontId="0" type="noConversion"/>
  </si>
  <si>
    <t>aantal voorstellingen</t>
    <phoneticPr fontId="0" type="noConversion"/>
  </si>
  <si>
    <t>in de standplaats</t>
    <phoneticPr fontId="0" type="noConversion"/>
  </si>
  <si>
    <t>elders in Nederland</t>
    <phoneticPr fontId="0" type="noConversion"/>
  </si>
  <si>
    <t>buitenland</t>
    <phoneticPr fontId="0" type="noConversion"/>
  </si>
  <si>
    <t>aantal bezoekers</t>
    <phoneticPr fontId="0" type="noConversion"/>
  </si>
  <si>
    <t>PUBLIEKSINKOMSTEN EN VERKOOP</t>
    <phoneticPr fontId="0" type="noConversion"/>
  </si>
  <si>
    <t>datum</t>
    <phoneticPr fontId="0" type="noConversion"/>
  </si>
  <si>
    <t>locatie</t>
    <phoneticPr fontId="0" type="noConversion"/>
  </si>
  <si>
    <t>max aantal bezoekers</t>
    <phoneticPr fontId="0" type="noConversion"/>
  </si>
  <si>
    <t>verwachte bezettingsgraad</t>
    <phoneticPr fontId="0" type="noConversion"/>
  </si>
  <si>
    <t>toegangsprijs</t>
    <phoneticPr fontId="0" type="noConversion"/>
  </si>
  <si>
    <t>bruto recette</t>
    <phoneticPr fontId="0" type="noConversion"/>
  </si>
  <si>
    <t>10% auteursrechten</t>
    <phoneticPr fontId="0" type="noConversion"/>
  </si>
  <si>
    <t>recette voor partageverdeling (-10% auteursrechten)</t>
    <phoneticPr fontId="0" type="noConversion"/>
  </si>
  <si>
    <t>jouw percentage bij partageregeling</t>
    <phoneticPr fontId="0" type="noConversion"/>
  </si>
  <si>
    <t>inkomsten partageregeling</t>
    <phoneticPr fontId="0" type="noConversion"/>
  </si>
  <si>
    <t>inkomsten garantiesom</t>
    <phoneticPr fontId="0" type="noConversion"/>
  </si>
  <si>
    <t>inkomsten uitkoopsom</t>
    <phoneticPr fontId="0" type="noConversion"/>
  </si>
  <si>
    <t>schouwburg Amsterdam</t>
    <phoneticPr fontId="0" type="noConversion"/>
  </si>
  <si>
    <t>schouwburg Amstelveen</t>
    <phoneticPr fontId="0" type="noConversion"/>
  </si>
  <si>
    <t>schouwburg Almere</t>
    <phoneticPr fontId="0" type="noConversion"/>
  </si>
  <si>
    <t>BEGROTING / specificatie activiteitenkosten</t>
  </si>
  <si>
    <t xml:space="preserve"> 1. Voorbereidingskosten</t>
    <phoneticPr fontId="0" type="noConversion"/>
  </si>
  <si>
    <t>huur/koop</t>
    <phoneticPr fontId="0" type="noConversion"/>
  </si>
  <si>
    <t>bedrijf</t>
    <phoneticPr fontId="0" type="noConversion"/>
  </si>
  <si>
    <t>specificaties</t>
    <phoneticPr fontId="0" type="noConversion"/>
  </si>
  <si>
    <t>prijs</t>
    <phoneticPr fontId="0" type="noConversion"/>
  </si>
  <si>
    <t>per</t>
    <phoneticPr fontId="0" type="noConversion"/>
  </si>
  <si>
    <t>aantal</t>
    <phoneticPr fontId="0" type="noConversion"/>
  </si>
  <si>
    <t>totaal</t>
    <phoneticPr fontId="0" type="noConversion"/>
  </si>
  <si>
    <t>decorpanelen repetitie</t>
    <phoneticPr fontId="0" type="noConversion"/>
  </si>
  <si>
    <t>koop</t>
    <phoneticPr fontId="0" type="noConversion"/>
  </si>
  <si>
    <t>houthandel</t>
    <phoneticPr fontId="0" type="noConversion"/>
  </si>
  <si>
    <t>5 meter</t>
    <phoneticPr fontId="0" type="noConversion"/>
  </si>
  <si>
    <t>stuk</t>
    <phoneticPr fontId="0" type="noConversion"/>
  </si>
  <si>
    <t>spiegetjes</t>
    <phoneticPr fontId="0" type="noConversion"/>
  </si>
  <si>
    <t>blokker</t>
    <phoneticPr fontId="0" type="noConversion"/>
  </si>
  <si>
    <t>mand</t>
    <phoneticPr fontId="0" type="noConversion"/>
  </si>
  <si>
    <t>kringloop</t>
    <phoneticPr fontId="0" type="noConversion"/>
  </si>
  <si>
    <t>pakken acteurs</t>
    <phoneticPr fontId="0" type="noConversion"/>
  </si>
  <si>
    <t>danskostuums</t>
    <phoneticPr fontId="0" type="noConversion"/>
  </si>
  <si>
    <t>kostuum draak</t>
    <phoneticPr fontId="0" type="noConversion"/>
  </si>
  <si>
    <t>atelier</t>
    <phoneticPr fontId="0" type="noConversion"/>
  </si>
  <si>
    <t>make-up</t>
    <phoneticPr fontId="0" type="noConversion"/>
  </si>
  <si>
    <t>hoeden</t>
    <phoneticPr fontId="0" type="noConversion"/>
  </si>
  <si>
    <t>huur</t>
    <phoneticPr fontId="0" type="noConversion"/>
  </si>
  <si>
    <t xml:space="preserve"> 2. Voorstellingskosten</t>
    <phoneticPr fontId="0" type="noConversion"/>
  </si>
  <si>
    <t xml:space="preserve"> 3. Publiciteit en marketing</t>
    <phoneticPr fontId="0" type="noConversion"/>
  </si>
  <si>
    <t>4. Educatie</t>
    <phoneticPr fontId="0" type="noConversion"/>
  </si>
  <si>
    <t>5. Algemene bedrijfslasten</t>
    <phoneticPr fontId="0" type="noConversion"/>
  </si>
  <si>
    <t>netto recette   (-9% 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</si>
</sst>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0.00"/>
  </numFmts>
  <fonts count="18" x14ac:knownFonts="1">
    <font>
      <sz val="11"/>
      <color theme="1"/>
      <name val="Calibri"/>
      <family val="2"/>
      <scheme val="minor"/>
    </font>
    <font>
      <sz val="10"/>
      <name val="Arial"/>
    </font>
    <font>
      <b/>
      <sz val="14"/>
      <name val="Arial"/>
      <family val="2"/>
    </font>
    <font>
      <i/>
      <sz val="10"/>
      <name val="Arial"/>
      <family val="2"/>
    </font>
    <font>
      <b/>
      <sz val="10"/>
      <name val="Arial"/>
      <family val="2"/>
    </font>
    <font>
      <b/>
      <i/>
      <sz val="10"/>
      <name val="Arial"/>
    </font>
    <font>
      <b/>
      <sz val="12"/>
      <name val="Arial"/>
    </font>
    <font>
      <sz val="8"/>
      <color indexed="81"/>
      <name val="Tahoma"/>
    </font>
    <font>
      <b/>
      <sz val="8"/>
      <color indexed="81"/>
      <name val="Tahoma"/>
    </font>
    <font>
      <sz val="20"/>
      <name val="Arial"/>
    </font>
    <font>
      <i/>
      <sz val="10"/>
      <color indexed="22"/>
      <name val="Arial"/>
    </font>
    <font>
      <sz val="9"/>
      <color indexed="81"/>
      <name val="Arial"/>
    </font>
    <font>
      <b/>
      <sz val="9"/>
      <color indexed="81"/>
      <name val="Arial"/>
    </font>
    <font>
      <b/>
      <i/>
      <sz val="10"/>
      <color indexed="22"/>
      <name val="Arial"/>
    </font>
    <font>
      <i/>
      <sz val="8"/>
      <name val="Arial"/>
      <family val="2"/>
    </font>
    <font>
      <sz val="5"/>
      <name val="Arial"/>
      <family val="2"/>
    </font>
    <font>
      <i/>
      <sz val="10"/>
      <color theme="0" tint="-0.249977111117893"/>
      <name val="Arial"/>
    </font>
    <font>
      <sz val="8"/>
      <name val="Calibri"/>
      <family val="2"/>
      <scheme val="minor"/>
    </font>
  </fonts>
  <fills count="4">
    <fill>
      <patternFill patternType="none"/>
    </fill>
    <fill>
      <patternFill patternType="gray125"/>
    </fill>
    <fill>
      <patternFill patternType="solid">
        <fgColor indexed="22"/>
        <bgColor indexed="64"/>
      </patternFill>
    </fill>
    <fill>
      <patternFill patternType="solid">
        <fgColor indexed="55"/>
        <bgColor indexed="64"/>
      </patternFill>
    </fill>
  </fills>
  <borders count="18">
    <border>
      <left/>
      <right/>
      <top/>
      <bottom/>
      <diagonal/>
    </border>
    <border>
      <left/>
      <right/>
      <top style="thin">
        <color auto="1"/>
      </top>
      <bottom style="thin">
        <color auto="1"/>
      </bottom>
      <diagonal/>
    </border>
    <border>
      <left/>
      <right style="thin">
        <color auto="1"/>
      </right>
      <top style="thin">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2">
    <xf numFmtId="0" fontId="0" fillId="0" borderId="0"/>
    <xf numFmtId="0" fontId="1" fillId="0" borderId="0"/>
  </cellStyleXfs>
  <cellXfs count="139">
    <xf numFmtId="0" fontId="0" fillId="0" borderId="0" xfId="0"/>
    <xf numFmtId="0" fontId="9" fillId="0" borderId="0" xfId="0" applyFont="1"/>
    <xf numFmtId="165" fontId="0" fillId="0" borderId="0" xfId="0" applyNumberFormat="1"/>
    <xf numFmtId="0" fontId="4" fillId="0" borderId="0" xfId="0" applyFont="1"/>
    <xf numFmtId="165" fontId="5" fillId="0" borderId="0" xfId="0" applyNumberFormat="1" applyFont="1"/>
    <xf numFmtId="0" fontId="5" fillId="0" borderId="0" xfId="0" applyFont="1"/>
    <xf numFmtId="165" fontId="3" fillId="0" borderId="0" xfId="0" applyNumberFormat="1" applyFont="1"/>
    <xf numFmtId="0" fontId="0" fillId="0" borderId="4" xfId="0" applyBorder="1"/>
    <xf numFmtId="165" fontId="0" fillId="2" borderId="4" xfId="0" applyNumberFormat="1" applyFill="1" applyBorder="1"/>
    <xf numFmtId="0" fontId="5" fillId="0" borderId="4" xfId="0" applyFont="1" applyBorder="1"/>
    <xf numFmtId="165" fontId="5" fillId="2" borderId="4" xfId="0" applyNumberFormat="1" applyFont="1" applyFill="1" applyBorder="1"/>
    <xf numFmtId="0" fontId="2" fillId="0" borderId="3" xfId="0" applyFont="1" applyBorder="1"/>
    <xf numFmtId="165" fontId="2" fillId="2" borderId="3" xfId="0" applyNumberFormat="1" applyFont="1" applyFill="1" applyBorder="1"/>
    <xf numFmtId="165" fontId="15" fillId="0" borderId="0" xfId="0" applyNumberFormat="1" applyFont="1"/>
    <xf numFmtId="14" fontId="14" fillId="0" borderId="0" xfId="0" applyNumberFormat="1" applyFont="1" applyAlignment="1">
      <alignment wrapText="1"/>
    </xf>
    <xf numFmtId="0" fontId="14" fillId="0" borderId="0" xfId="0" applyFont="1" applyAlignment="1">
      <alignment horizontal="left" vertical="top" wrapText="1"/>
    </xf>
    <xf numFmtId="14" fontId="14" fillId="0" borderId="0" xfId="0" applyNumberFormat="1" applyFont="1" applyAlignment="1">
      <alignment vertical="top" wrapText="1"/>
    </xf>
    <xf numFmtId="165" fontId="1" fillId="0" borderId="0" xfId="0" applyNumberFormat="1" applyFont="1"/>
    <xf numFmtId="0" fontId="1" fillId="0" borderId="0" xfId="0" applyFont="1"/>
    <xf numFmtId="0" fontId="6" fillId="0" borderId="0" xfId="0" applyFont="1"/>
    <xf numFmtId="165" fontId="6" fillId="0" borderId="0" xfId="0" applyNumberFormat="1" applyFont="1"/>
    <xf numFmtId="0" fontId="1" fillId="0" borderId="4" xfId="0" applyFont="1" applyBorder="1"/>
    <xf numFmtId="165" fontId="1" fillId="2" borderId="4" xfId="0" applyNumberFormat="1" applyFont="1" applyFill="1" applyBorder="1"/>
    <xf numFmtId="165" fontId="1" fillId="0" borderId="4" xfId="0" applyNumberFormat="1" applyFont="1" applyBorder="1"/>
    <xf numFmtId="165" fontId="5" fillId="3" borderId="4" xfId="0" applyNumberFormat="1" applyFont="1" applyFill="1" applyBorder="1"/>
    <xf numFmtId="0" fontId="3" fillId="0" borderId="0" xfId="0" applyFont="1"/>
    <xf numFmtId="165" fontId="4" fillId="0" borderId="0" xfId="0" applyNumberFormat="1" applyFont="1"/>
    <xf numFmtId="165" fontId="5" fillId="0" borderId="4" xfId="0" applyNumberFormat="1" applyFont="1" applyFill="1" applyBorder="1"/>
    <xf numFmtId="0" fontId="6" fillId="0" borderId="3" xfId="0" applyFont="1" applyBorder="1"/>
    <xf numFmtId="165" fontId="6" fillId="3" borderId="3" xfId="0" applyNumberFormat="1" applyFont="1" applyFill="1" applyBorder="1"/>
    <xf numFmtId="0" fontId="0" fillId="0" borderId="4" xfId="0" applyFont="1" applyBorder="1"/>
    <xf numFmtId="0" fontId="3" fillId="0" borderId="4" xfId="0" applyFont="1" applyBorder="1"/>
    <xf numFmtId="0" fontId="9" fillId="0" borderId="0" xfId="0" applyFont="1" applyAlignment="1"/>
    <xf numFmtId="9" fontId="0" fillId="0" borderId="0" xfId="0" applyNumberFormat="1"/>
    <xf numFmtId="165" fontId="0" fillId="0" borderId="0" xfId="0" applyNumberFormat="1" applyAlignment="1"/>
    <xf numFmtId="165" fontId="0" fillId="0" borderId="0" xfId="0" applyNumberFormat="1" applyAlignment="1" applyProtection="1">
      <protection locked="0"/>
    </xf>
    <xf numFmtId="165" fontId="4" fillId="0" borderId="0" xfId="0" applyNumberFormat="1" applyFont="1" applyAlignment="1"/>
    <xf numFmtId="165" fontId="4" fillId="0" borderId="0" xfId="0" applyNumberFormat="1" applyFont="1" applyFill="1" applyAlignment="1"/>
    <xf numFmtId="165" fontId="1" fillId="0" borderId="0" xfId="0" applyNumberFormat="1" applyFont="1" applyAlignment="1"/>
    <xf numFmtId="0" fontId="4" fillId="0" borderId="0" xfId="0" applyFont="1" applyAlignment="1"/>
    <xf numFmtId="9" fontId="0" fillId="0" borderId="1" xfId="0" applyNumberFormat="1" applyBorder="1"/>
    <xf numFmtId="0" fontId="0" fillId="0" borderId="1" xfId="0" applyBorder="1"/>
    <xf numFmtId="165" fontId="0" fillId="0" borderId="1" xfId="0" applyNumberFormat="1" applyBorder="1" applyAlignment="1"/>
    <xf numFmtId="165" fontId="0" fillId="0" borderId="1" xfId="0" applyNumberFormat="1" applyBorder="1" applyAlignment="1" applyProtection="1">
      <protection locked="0"/>
    </xf>
    <xf numFmtId="165" fontId="4" fillId="0" borderId="7" xfId="0" applyNumberFormat="1" applyFont="1" applyBorder="1" applyAlignment="1"/>
    <xf numFmtId="165" fontId="1" fillId="0" borderId="4" xfId="0" applyNumberFormat="1" applyFont="1" applyBorder="1" applyAlignment="1">
      <alignment wrapText="1"/>
    </xf>
    <xf numFmtId="0" fontId="1" fillId="0" borderId="4" xfId="0" applyFont="1" applyBorder="1" applyAlignment="1"/>
    <xf numFmtId="0" fontId="1" fillId="0" borderId="4" xfId="0" applyFont="1" applyBorder="1" applyAlignment="1">
      <alignment wrapText="1"/>
    </xf>
    <xf numFmtId="165" fontId="4" fillId="0" borderId="0" xfId="0" applyNumberFormat="1" applyFont="1" applyFill="1" applyBorder="1" applyAlignment="1">
      <alignment textRotation="90" wrapText="1"/>
    </xf>
    <xf numFmtId="165" fontId="1" fillId="0" borderId="0" xfId="0" applyNumberFormat="1" applyFont="1" applyBorder="1" applyAlignment="1">
      <alignment wrapText="1"/>
    </xf>
    <xf numFmtId="165" fontId="4" fillId="0" borderId="10" xfId="0" applyNumberFormat="1" applyFont="1" applyBorder="1" applyAlignment="1">
      <alignment wrapText="1"/>
    </xf>
    <xf numFmtId="0" fontId="0" fillId="0" borderId="0" xfId="0" applyBorder="1" applyProtection="1">
      <protection locked="0"/>
    </xf>
    <xf numFmtId="164" fontId="0" fillId="0" borderId="5" xfId="0" applyNumberFormat="1" applyFill="1" applyBorder="1" applyProtection="1">
      <protection locked="0"/>
    </xf>
    <xf numFmtId="9" fontId="0" fillId="0" borderId="0" xfId="0" applyNumberFormat="1" applyFill="1" applyBorder="1" applyProtection="1">
      <protection locked="0"/>
    </xf>
    <xf numFmtId="3" fontId="0" fillId="0" borderId="0" xfId="0" applyNumberFormat="1" applyFill="1" applyBorder="1" applyProtection="1">
      <protection locked="0"/>
    </xf>
    <xf numFmtId="165" fontId="0" fillId="0" borderId="0" xfId="0" applyNumberFormat="1" applyFill="1" applyBorder="1" applyAlignment="1" applyProtection="1">
      <protection locked="0"/>
    </xf>
    <xf numFmtId="165" fontId="0" fillId="0" borderId="0" xfId="0" applyNumberFormat="1" applyFill="1" applyBorder="1" applyAlignment="1"/>
    <xf numFmtId="165" fontId="4" fillId="3" borderId="11" xfId="0" applyNumberFormat="1" applyFont="1" applyFill="1" applyBorder="1" applyAlignment="1"/>
    <xf numFmtId="165" fontId="4" fillId="0" borderId="0" xfId="0" applyNumberFormat="1" applyFont="1" applyFill="1" applyBorder="1" applyAlignment="1"/>
    <xf numFmtId="165" fontId="4" fillId="3" borderId="0" xfId="0" applyNumberFormat="1" applyFont="1" applyFill="1" applyBorder="1" applyAlignment="1" applyProtection="1">
      <protection locked="0"/>
    </xf>
    <xf numFmtId="165" fontId="4" fillId="3" borderId="8" xfId="0" applyNumberFormat="1" applyFont="1" applyFill="1" applyBorder="1" applyAlignment="1"/>
    <xf numFmtId="0" fontId="0" fillId="0" borderId="4" xfId="0" applyBorder="1" applyAlignment="1" applyProtection="1">
      <protection locked="0"/>
    </xf>
    <xf numFmtId="0" fontId="10" fillId="0" borderId="4" xfId="0" applyFont="1" applyBorder="1" applyProtection="1">
      <protection locked="0"/>
    </xf>
    <xf numFmtId="164" fontId="0" fillId="0" borderId="4" xfId="0" applyNumberFormat="1" applyBorder="1" applyProtection="1">
      <protection locked="0"/>
    </xf>
    <xf numFmtId="9" fontId="0" fillId="0" borderId="4" xfId="0" applyNumberFormat="1" applyBorder="1" applyProtection="1">
      <protection locked="0"/>
    </xf>
    <xf numFmtId="3" fontId="0" fillId="0" borderId="4" xfId="0" applyNumberFormat="1" applyBorder="1" applyProtection="1">
      <protection locked="0"/>
    </xf>
    <xf numFmtId="165" fontId="0" fillId="0" borderId="4" xfId="0" applyNumberFormat="1" applyBorder="1" applyAlignment="1" applyProtection="1">
      <protection locked="0"/>
    </xf>
    <xf numFmtId="165" fontId="0" fillId="2" borderId="4" xfId="0" applyNumberFormat="1" applyFill="1" applyBorder="1" applyAlignment="1" applyProtection="1">
      <protection locked="0"/>
    </xf>
    <xf numFmtId="165" fontId="0" fillId="2" borderId="4" xfId="0" applyNumberFormat="1" applyFill="1" applyBorder="1" applyAlignment="1"/>
    <xf numFmtId="165" fontId="1" fillId="2" borderId="4" xfId="0" applyNumberFormat="1" applyFont="1" applyFill="1" applyBorder="1" applyAlignment="1"/>
    <xf numFmtId="165" fontId="1" fillId="0" borderId="4" xfId="0" applyNumberFormat="1" applyFont="1" applyBorder="1" applyAlignment="1" applyProtection="1">
      <protection locked="0"/>
    </xf>
    <xf numFmtId="165" fontId="0" fillId="0" borderId="10" xfId="0" applyNumberFormat="1" applyBorder="1" applyAlignment="1"/>
    <xf numFmtId="165" fontId="0" fillId="0" borderId="8" xfId="0" applyNumberFormat="1" applyBorder="1" applyAlignment="1"/>
    <xf numFmtId="0" fontId="16" fillId="0" borderId="4" xfId="0" applyFont="1" applyBorder="1" applyProtection="1">
      <protection locked="0"/>
    </xf>
    <xf numFmtId="0" fontId="1" fillId="0" borderId="4" xfId="0" applyFont="1" applyBorder="1" applyProtection="1">
      <protection locked="0"/>
    </xf>
    <xf numFmtId="0" fontId="0" fillId="0" borderId="4" xfId="0" applyBorder="1" applyProtection="1">
      <protection locked="0"/>
    </xf>
    <xf numFmtId="0" fontId="3" fillId="0" borderId="4" xfId="0" applyFont="1" applyBorder="1" applyProtection="1">
      <protection locked="0"/>
    </xf>
    <xf numFmtId="0" fontId="1" fillId="0" borderId="4" xfId="0" applyFont="1" applyBorder="1" applyAlignment="1" applyProtection="1">
      <protection locked="0"/>
    </xf>
    <xf numFmtId="165" fontId="0" fillId="0" borderId="9" xfId="0" applyNumberFormat="1" applyBorder="1" applyAlignment="1"/>
    <xf numFmtId="0" fontId="0" fillId="0" borderId="0" xfId="0" applyFill="1" applyBorder="1" applyProtection="1">
      <protection locked="0"/>
    </xf>
    <xf numFmtId="165" fontId="0" fillId="0" borderId="0" xfId="0" applyNumberFormat="1" applyBorder="1" applyAlignment="1"/>
    <xf numFmtId="0" fontId="4" fillId="0" borderId="3" xfId="0" applyFont="1" applyBorder="1"/>
    <xf numFmtId="165" fontId="4" fillId="0" borderId="3" xfId="0" applyNumberFormat="1" applyFont="1" applyFill="1" applyBorder="1" applyAlignment="1"/>
    <xf numFmtId="165" fontId="0" fillId="0" borderId="3" xfId="0" applyNumberFormat="1" applyBorder="1" applyAlignment="1"/>
    <xf numFmtId="165" fontId="4" fillId="3" borderId="3" xfId="0" applyNumberFormat="1" applyFont="1" applyFill="1" applyBorder="1" applyAlignment="1"/>
    <xf numFmtId="0" fontId="0" fillId="0" borderId="6" xfId="0" applyBorder="1" applyAlignment="1">
      <alignment vertical="top"/>
    </xf>
    <xf numFmtId="165" fontId="1" fillId="0" borderId="4" xfId="0" applyNumberFormat="1" applyFont="1" applyBorder="1" applyAlignment="1">
      <alignment horizontal="left" textRotation="90" wrapText="1"/>
    </xf>
    <xf numFmtId="0" fontId="1" fillId="0" borderId="4" xfId="0" applyFont="1" applyBorder="1" applyAlignment="1">
      <alignment horizontal="left" textRotation="90" wrapText="1"/>
    </xf>
    <xf numFmtId="9" fontId="1" fillId="0" borderId="4" xfId="0" applyNumberFormat="1" applyFont="1" applyBorder="1" applyAlignment="1">
      <alignment horizontal="left" textRotation="90" wrapText="1"/>
    </xf>
    <xf numFmtId="165" fontId="0" fillId="0" borderId="4" xfId="0" applyNumberFormat="1" applyFont="1" applyBorder="1" applyAlignment="1">
      <alignment horizontal="left" textRotation="90" wrapText="1"/>
    </xf>
    <xf numFmtId="165" fontId="1" fillId="0" borderId="4" xfId="0" applyNumberFormat="1" applyFont="1" applyBorder="1" applyAlignment="1" applyProtection="1">
      <alignment horizontal="left" textRotation="90" wrapText="1"/>
      <protection locked="0"/>
    </xf>
    <xf numFmtId="4" fontId="0" fillId="0" borderId="0" xfId="0" applyNumberFormat="1" applyBorder="1" applyAlignment="1"/>
    <xf numFmtId="0" fontId="4" fillId="0" borderId="4" xfId="0" applyFont="1" applyBorder="1"/>
    <xf numFmtId="0" fontId="4" fillId="2" borderId="4" xfId="0" applyFont="1" applyFill="1" applyBorder="1"/>
    <xf numFmtId="0" fontId="0" fillId="0" borderId="4" xfId="0" applyBorder="1" applyAlignment="1">
      <alignment wrapText="1"/>
    </xf>
    <xf numFmtId="15" fontId="10" fillId="0" borderId="4" xfId="0" applyNumberFormat="1" applyFont="1" applyFill="1" applyBorder="1"/>
    <xf numFmtId="0" fontId="10" fillId="0" borderId="4" xfId="0" applyFont="1" applyFill="1" applyBorder="1"/>
    <xf numFmtId="9" fontId="10" fillId="0" borderId="4" xfId="0" applyNumberFormat="1" applyFont="1" applyFill="1" applyBorder="1"/>
    <xf numFmtId="165" fontId="10" fillId="0" borderId="4" xfId="0" applyNumberFormat="1" applyFont="1" applyFill="1" applyBorder="1"/>
    <xf numFmtId="4" fontId="10" fillId="0" borderId="8" xfId="0" applyNumberFormat="1" applyFont="1" applyFill="1" applyBorder="1" applyAlignment="1"/>
    <xf numFmtId="15" fontId="10" fillId="0" borderId="1" xfId="0" applyNumberFormat="1" applyFont="1" applyFill="1" applyBorder="1"/>
    <xf numFmtId="0" fontId="10" fillId="0" borderId="1" xfId="0" applyFont="1" applyFill="1" applyBorder="1"/>
    <xf numFmtId="9" fontId="10" fillId="0" borderId="1" xfId="0" applyNumberFormat="1" applyFont="1" applyFill="1" applyBorder="1"/>
    <xf numFmtId="165" fontId="10" fillId="0" borderId="1" xfId="0" applyNumberFormat="1" applyFont="1" applyFill="1" applyBorder="1"/>
    <xf numFmtId="4" fontId="10" fillId="0" borderId="0" xfId="0" applyNumberFormat="1" applyFont="1" applyFill="1" applyBorder="1" applyAlignment="1"/>
    <xf numFmtId="9" fontId="1" fillId="0" borderId="4" xfId="0" applyNumberFormat="1" applyFont="1" applyBorder="1"/>
    <xf numFmtId="165" fontId="0" fillId="0" borderId="4" xfId="0" applyNumberFormat="1" applyBorder="1"/>
    <xf numFmtId="9" fontId="0" fillId="0" borderId="4" xfId="0" applyNumberFormat="1" applyBorder="1"/>
    <xf numFmtId="4" fontId="0" fillId="0" borderId="8" xfId="0" applyNumberFormat="1" applyBorder="1" applyAlignment="1"/>
    <xf numFmtId="165" fontId="1" fillId="2" borderId="10" xfId="0" applyNumberFormat="1" applyFont="1" applyFill="1" applyBorder="1"/>
    <xf numFmtId="165" fontId="4" fillId="2" borderId="17" xfId="0" applyNumberFormat="1" applyFont="1" applyFill="1" applyBorder="1"/>
    <xf numFmtId="0" fontId="4" fillId="0" borderId="13" xfId="0" applyFont="1" applyBorder="1"/>
    <xf numFmtId="4" fontId="4" fillId="0" borderId="14" xfId="0" applyNumberFormat="1" applyFont="1" applyBorder="1" applyAlignment="1"/>
    <xf numFmtId="165" fontId="4" fillId="3" borderId="15" xfId="0" applyNumberFormat="1" applyFont="1" applyFill="1" applyBorder="1"/>
    <xf numFmtId="165" fontId="4" fillId="3" borderId="16" xfId="0" applyNumberFormat="1" applyFont="1" applyFill="1" applyBorder="1"/>
    <xf numFmtId="0" fontId="0" fillId="0" borderId="4" xfId="0" applyBorder="1" applyAlignment="1">
      <alignment horizontal="left" textRotation="90" wrapText="1"/>
    </xf>
    <xf numFmtId="4" fontId="0" fillId="0" borderId="8" xfId="0" applyNumberFormat="1" applyBorder="1" applyAlignment="1">
      <alignment horizontal="left" textRotation="90" wrapText="1"/>
    </xf>
    <xf numFmtId="0" fontId="4" fillId="0" borderId="4" xfId="0" applyFont="1" applyBorder="1" applyAlignment="1">
      <alignment horizontal="left" textRotation="90" wrapText="1"/>
    </xf>
    <xf numFmtId="0" fontId="5" fillId="2" borderId="0" xfId="0" applyFont="1" applyFill="1"/>
    <xf numFmtId="0" fontId="0" fillId="2" borderId="0" xfId="0" applyFill="1" applyBorder="1"/>
    <xf numFmtId="0" fontId="4" fillId="2" borderId="0" xfId="0" applyFont="1" applyFill="1" applyBorder="1"/>
    <xf numFmtId="165" fontId="4" fillId="2" borderId="0" xfId="0" applyNumberFormat="1" applyFont="1" applyFill="1" applyBorder="1"/>
    <xf numFmtId="0" fontId="5" fillId="0" borderId="0" xfId="0" applyFont="1" applyBorder="1"/>
    <xf numFmtId="0" fontId="13" fillId="0" borderId="12" xfId="0" applyFont="1" applyBorder="1"/>
    <xf numFmtId="165" fontId="13" fillId="0" borderId="12" xfId="0" applyNumberFormat="1" applyFont="1" applyBorder="1"/>
    <xf numFmtId="165" fontId="5" fillId="0" borderId="12" xfId="0" applyNumberFormat="1" applyFont="1" applyBorder="1"/>
    <xf numFmtId="0" fontId="10" fillId="0" borderId="4" xfId="0" applyFont="1" applyBorder="1"/>
    <xf numFmtId="165" fontId="10" fillId="0" borderId="4" xfId="0" applyNumberFormat="1" applyFont="1" applyBorder="1"/>
    <xf numFmtId="0" fontId="13" fillId="0" borderId="1" xfId="0" applyFont="1" applyBorder="1"/>
    <xf numFmtId="165" fontId="13" fillId="0" borderId="1" xfId="0" applyNumberFormat="1" applyFont="1" applyBorder="1"/>
    <xf numFmtId="165" fontId="5" fillId="0" borderId="1" xfId="0" applyNumberFormat="1" applyFont="1" applyBorder="1"/>
    <xf numFmtId="0" fontId="0" fillId="0" borderId="2" xfId="0" applyBorder="1"/>
    <xf numFmtId="0" fontId="0" fillId="0" borderId="11" xfId="0" applyBorder="1"/>
    <xf numFmtId="0" fontId="0" fillId="0" borderId="0" xfId="0" applyBorder="1"/>
    <xf numFmtId="0" fontId="4" fillId="2" borderId="0" xfId="0" applyFont="1" applyFill="1"/>
    <xf numFmtId="165" fontId="4" fillId="2" borderId="0" xfId="0" applyNumberFormat="1" applyFont="1" applyFill="1"/>
    <xf numFmtId="14" fontId="3" fillId="0" borderId="0" xfId="0" applyNumberFormat="1" applyFont="1"/>
    <xf numFmtId="14" fontId="3" fillId="0" borderId="0" xfId="0" applyNumberFormat="1" applyFont="1" applyAlignment="1"/>
    <xf numFmtId="0" fontId="0" fillId="0" borderId="0" xfId="0" applyAlignment="1"/>
  </cellXfs>
  <cellStyles count="2">
    <cellStyle name="Normal 2"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92710</xdr:colOff>
      <xdr:row>4</xdr:row>
      <xdr:rowOff>12700</xdr:rowOff>
    </xdr:from>
    <xdr:ext cx="4350412" cy="2675732"/>
    <xdr:sp macro="" textlink="">
      <xdr:nvSpPr>
        <xdr:cNvPr id="2" name="Tekstvak 1"/>
        <xdr:cNvSpPr txBox="1"/>
      </xdr:nvSpPr>
      <xdr:spPr>
        <a:xfrm>
          <a:off x="4902835" y="908050"/>
          <a:ext cx="4350412" cy="2675732"/>
        </a:xfrm>
        <a:prstGeom prst="rect">
          <a:avLst/>
        </a:prstGeom>
        <a:solidFill>
          <a:srgbClr val="FFFF00">
            <a:alpha val="53000"/>
          </a:srgb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l" rtl="0">
            <a:defRPr sz="1000"/>
          </a:pPr>
          <a:r>
            <a:rPr lang="en-US" sz="1100" b="1" i="0" u="none" strike="noStrike" baseline="0">
              <a:solidFill>
                <a:srgbClr val="000000"/>
              </a:solidFill>
              <a:latin typeface="Calibri"/>
              <a:ea typeface="Calibri"/>
              <a:cs typeface="Calibri"/>
            </a:rPr>
            <a:t>Vul in:</a:t>
          </a:r>
        </a:p>
        <a:p>
          <a:pPr algn="l" rtl="0">
            <a:defRPr sz="1000"/>
          </a:pPr>
          <a:r>
            <a:rPr lang="en-US" sz="1100" b="0" i="0" u="none" strike="noStrike" baseline="0">
              <a:solidFill>
                <a:srgbClr val="000000"/>
              </a:solidFill>
              <a:latin typeface="Calibri"/>
              <a:ea typeface="Calibri"/>
              <a:cs typeface="Calibri"/>
            </a:rPr>
            <a:t>De gegevens per speelplek en de contractuele afspraken die je hebt gemaakt of verwacht te maken. Spreek je een garantiesom af en verwacht je daar qua recettes bovenuit te komen; dan worden deze nu automatisch met elkaar verrekend zoals in het eerste voorbeeld. Delete de cel van de 'inkomsten partageverdeling' wanneer je niet verwacht boven de garantiesom uit te komen.</a:t>
          </a:r>
        </a:p>
        <a:p>
          <a:pPr algn="l" rtl="0">
            <a:defRPr sz="1000"/>
          </a:pPr>
          <a:r>
            <a:rPr lang="en-US" sz="1100" b="0" i="0" u="none" strike="noStrike" baseline="0">
              <a:solidFill>
                <a:srgbClr val="000000"/>
              </a:solidFill>
              <a:latin typeface="Calibri"/>
              <a:ea typeface="Calibri"/>
              <a:cs typeface="Calibri"/>
            </a:rPr>
            <a:t>Spreek je een uitkoopsom af delete dan de overige cellen zoals in het voorbeeld. Laat de rechten wel staan, want deze factureer je aan het podium bovenop de uitkoopsom en dit totaalbedrag wordt zowel aan je baten als lasten kant automatisch opgenomen. Hoef je geen auteursrechten af te dragen? Dan breng je ze alleen in rekening wanneer jij daar zelf recht op hebt. Delete de cel 10% auteursrechten, wanneer dat niet het geval is.</a:t>
          </a:r>
        </a:p>
        <a:p>
          <a:pPr algn="l" rtl="0">
            <a:lnSpc>
              <a:spcPts val="900"/>
            </a:lnSpc>
            <a:defRPr sz="1000"/>
          </a:pPr>
          <a:endParaRPr lang="en-US" sz="1100" b="0" i="0" u="none" strike="noStrike" baseline="0">
            <a:solidFill>
              <a:srgbClr val="000000"/>
            </a:solidFill>
            <a:latin typeface="Calibri"/>
            <a:ea typeface="Calibri"/>
            <a:cs typeface="Calibri"/>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380365</xdr:colOff>
      <xdr:row>1</xdr:row>
      <xdr:rowOff>74295</xdr:rowOff>
    </xdr:from>
    <xdr:ext cx="4629785" cy="1125693"/>
    <xdr:sp macro="" textlink="">
      <xdr:nvSpPr>
        <xdr:cNvPr id="2" name="Tekstvak 2"/>
        <xdr:cNvSpPr txBox="1"/>
      </xdr:nvSpPr>
      <xdr:spPr>
        <a:xfrm>
          <a:off x="6000115" y="264795"/>
          <a:ext cx="4629785" cy="1125693"/>
        </a:xfrm>
        <a:prstGeom prst="rect">
          <a:avLst/>
        </a:prstGeom>
        <a:solidFill>
          <a:srgbClr val="FFFF00">
            <a:alpha val="43000"/>
          </a:srgb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l" rtl="0">
            <a:defRPr sz="1000"/>
          </a:pPr>
          <a:r>
            <a:rPr lang="en-US" sz="1100" b="0" i="0" u="none" strike="noStrike" baseline="0">
              <a:solidFill>
                <a:srgbClr val="000000"/>
              </a:solidFill>
              <a:latin typeface="Calibri"/>
              <a:ea typeface="Calibri"/>
              <a:cs typeface="Calibri"/>
            </a:rPr>
            <a:t>Het gebruik van dit blad is optioneel. Je kunt het inzetten om duidelijk te maken hoe je aan de begrote bedragen van je activiteitenkosten komt. Dat betekent dat je deze pagina in kunt zetten voor eigen gebruik om een realistisch bedrag te begroten, maar ook als verantwoording bij je subsidieaanvraag. Bij de voorbereidingskosten demonstreren we hoe je dit blad kunt vormgeven.</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hknl.sharepoint.com/personal/judith_prins_ahk_nl/Documents/BK-nieuw/downloads%20herzien%20door%20Maud/Uitgebreide_begrot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groting"/>
      <sheetName val="specificatie kosten&amp;opbrengsten"/>
      <sheetName val="specificatie personeel"/>
      <sheetName val="specificatie publieksinkomsten"/>
      <sheetName val="specificatie activiteitenkosten"/>
    </sheetNames>
    <sheetDataSet>
      <sheetData sheetId="0"/>
      <sheetData sheetId="1">
        <row r="22">
          <cell r="B22">
            <v>0</v>
          </cell>
          <cell r="C22">
            <v>0</v>
          </cell>
        </row>
        <row r="34">
          <cell r="B34">
            <v>0</v>
          </cell>
          <cell r="C34">
            <v>0</v>
          </cell>
        </row>
        <row r="43">
          <cell r="B43">
            <v>0</v>
          </cell>
          <cell r="C43">
            <v>0</v>
          </cell>
        </row>
        <row r="50">
          <cell r="B50">
            <v>0</v>
          </cell>
          <cell r="C50">
            <v>0</v>
          </cell>
        </row>
        <row r="58">
          <cell r="B58">
            <v>0</v>
          </cell>
          <cell r="C58">
            <v>0</v>
          </cell>
        </row>
        <row r="60">
          <cell r="B60">
            <v>0</v>
          </cell>
        </row>
        <row r="76">
          <cell r="B76">
            <v>0</v>
          </cell>
          <cell r="C76">
            <v>0</v>
          </cell>
        </row>
        <row r="82">
          <cell r="B82">
            <v>0</v>
          </cell>
          <cell r="C82">
            <v>0</v>
          </cell>
        </row>
        <row r="90">
          <cell r="B90">
            <v>0</v>
          </cell>
          <cell r="C90">
            <v>0</v>
          </cell>
        </row>
      </sheetData>
      <sheetData sheetId="2">
        <row r="9">
          <cell r="P9">
            <v>0</v>
          </cell>
        </row>
        <row r="22">
          <cell r="P22">
            <v>0</v>
          </cell>
        </row>
        <row r="35">
          <cell r="P35">
            <v>0</v>
          </cell>
        </row>
        <row r="39">
          <cell r="P39">
            <v>0</v>
          </cell>
        </row>
      </sheetData>
      <sheetData sheetId="3">
        <row r="39">
          <cell r="H39">
            <v>0</v>
          </cell>
        </row>
        <row r="40">
          <cell r="L40">
            <v>0</v>
          </cell>
          <cell r="M40">
            <v>0</v>
          </cell>
          <cell r="N40">
            <v>0</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8"/>
  <sheetViews>
    <sheetView tabSelected="1" view="pageLayout" workbookViewId="0">
      <selection activeCell="C42" sqref="C42"/>
    </sheetView>
  </sheetViews>
  <sheetFormatPr defaultColWidth="8.85546875" defaultRowHeight="15" x14ac:dyDescent="0.25"/>
  <cols>
    <col min="1" max="1" width="40.85546875" bestFit="1" customWidth="1"/>
    <col min="2" max="2" width="8.42578125" bestFit="1" customWidth="1"/>
    <col min="3" max="3" width="9" bestFit="1" customWidth="1"/>
  </cols>
  <sheetData>
    <row r="2" spans="1:3" ht="25.5" x14ac:dyDescent="0.35">
      <c r="A2" s="1" t="s">
        <v>20</v>
      </c>
      <c r="B2" s="2"/>
      <c r="C2" s="2"/>
    </row>
    <row r="3" spans="1:3" x14ac:dyDescent="0.25">
      <c r="B3" s="2"/>
      <c r="C3" s="2"/>
    </row>
    <row r="4" spans="1:3" x14ac:dyDescent="0.25">
      <c r="A4" s="3" t="s">
        <v>21</v>
      </c>
      <c r="B4" s="2"/>
      <c r="C4" s="2"/>
    </row>
    <row r="5" spans="1:3" x14ac:dyDescent="0.25">
      <c r="A5" s="3" t="s">
        <v>22</v>
      </c>
      <c r="B5" s="2"/>
      <c r="C5" s="2"/>
    </row>
    <row r="6" spans="1:3" x14ac:dyDescent="0.25">
      <c r="A6" s="3" t="s">
        <v>23</v>
      </c>
      <c r="B6" s="2"/>
      <c r="C6" s="2"/>
    </row>
    <row r="7" spans="1:3" x14ac:dyDescent="0.25">
      <c r="A7" s="3" t="s">
        <v>24</v>
      </c>
      <c r="B7" s="2"/>
      <c r="C7" s="2"/>
    </row>
    <row r="8" spans="1:3" x14ac:dyDescent="0.25">
      <c r="A8" s="3"/>
      <c r="B8" s="2"/>
      <c r="C8" s="2"/>
    </row>
    <row r="9" spans="1:3" x14ac:dyDescent="0.25">
      <c r="B9" s="4" t="s">
        <v>25</v>
      </c>
      <c r="C9" s="4" t="s">
        <v>26</v>
      </c>
    </row>
    <row r="10" spans="1:3" x14ac:dyDescent="0.25">
      <c r="A10" s="5" t="s">
        <v>27</v>
      </c>
      <c r="B10" s="6"/>
      <c r="C10" s="6"/>
    </row>
    <row r="11" spans="1:3" x14ac:dyDescent="0.25">
      <c r="A11" s="7" t="s">
        <v>28</v>
      </c>
      <c r="B11" s="8">
        <f>'[1]specificatie kosten&amp;opbrengsten'!B22</f>
        <v>0</v>
      </c>
      <c r="C11" s="8">
        <f>'[1]specificatie kosten&amp;opbrengsten'!C22</f>
        <v>0</v>
      </c>
    </row>
    <row r="12" spans="1:3" x14ac:dyDescent="0.25">
      <c r="A12" s="7" t="s">
        <v>29</v>
      </c>
      <c r="B12" s="8">
        <f>'[1]specificatie kosten&amp;opbrengsten'!B34</f>
        <v>0</v>
      </c>
      <c r="C12" s="8">
        <f>'[1]specificatie kosten&amp;opbrengsten'!C34</f>
        <v>0</v>
      </c>
    </row>
    <row r="13" spans="1:3" x14ac:dyDescent="0.25">
      <c r="A13" s="7" t="s">
        <v>30</v>
      </c>
      <c r="B13" s="8">
        <f>'[1]specificatie kosten&amp;opbrengsten'!B43</f>
        <v>0</v>
      </c>
      <c r="C13" s="8">
        <f>'[1]specificatie kosten&amp;opbrengsten'!C43</f>
        <v>0</v>
      </c>
    </row>
    <row r="14" spans="1:3" x14ac:dyDescent="0.25">
      <c r="A14" s="7" t="s">
        <v>31</v>
      </c>
      <c r="B14" s="8">
        <f>'[1]specificatie kosten&amp;opbrengsten'!B50</f>
        <v>0</v>
      </c>
      <c r="C14" s="8">
        <f>'[1]specificatie kosten&amp;opbrengsten'!C50</f>
        <v>0</v>
      </c>
    </row>
    <row r="15" spans="1:3" x14ac:dyDescent="0.25">
      <c r="A15" s="7" t="s">
        <v>32</v>
      </c>
      <c r="B15" s="8">
        <f>'[1]specificatie kosten&amp;opbrengsten'!B58</f>
        <v>0</v>
      </c>
      <c r="C15" s="8">
        <f>'[1]specificatie kosten&amp;opbrengsten'!C58</f>
        <v>0</v>
      </c>
    </row>
    <row r="16" spans="1:3" x14ac:dyDescent="0.25">
      <c r="A16" s="7" t="s">
        <v>33</v>
      </c>
      <c r="B16" s="8">
        <f>'[1]specificatie kosten&amp;opbrengsten'!B60</f>
        <v>0</v>
      </c>
      <c r="C16" s="8">
        <f>'[1]specificatie kosten&amp;opbrengsten'!C60</f>
        <v>0</v>
      </c>
    </row>
    <row r="17" spans="1:3" x14ac:dyDescent="0.25">
      <c r="A17" s="9" t="s">
        <v>34</v>
      </c>
      <c r="B17" s="10">
        <f>SUM(B11:B16)</f>
        <v>0</v>
      </c>
      <c r="C17" s="10">
        <f>SUM(C11:C16)</f>
        <v>0</v>
      </c>
    </row>
    <row r="18" spans="1:3" x14ac:dyDescent="0.25">
      <c r="A18" s="5"/>
      <c r="B18" s="4"/>
      <c r="C18" s="4"/>
    </row>
    <row r="19" spans="1:3" x14ac:dyDescent="0.25">
      <c r="A19" s="5" t="s">
        <v>35</v>
      </c>
      <c r="B19" s="6"/>
      <c r="C19" s="6"/>
    </row>
    <row r="20" spans="1:3" x14ac:dyDescent="0.25">
      <c r="A20" s="7" t="s">
        <v>36</v>
      </c>
      <c r="B20" s="8">
        <f>'[1]specificatie kosten&amp;opbrengsten'!B76</f>
        <v>0</v>
      </c>
      <c r="C20" s="8">
        <f>'[1]specificatie kosten&amp;opbrengsten'!C76</f>
        <v>0</v>
      </c>
    </row>
    <row r="21" spans="1:3" x14ac:dyDescent="0.25">
      <c r="A21" s="7" t="s">
        <v>37</v>
      </c>
      <c r="B21" s="8">
        <f>'[1]specificatie kosten&amp;opbrengsten'!B82</f>
        <v>0</v>
      </c>
      <c r="C21" s="8">
        <f>'[1]specificatie kosten&amp;opbrengsten'!C82</f>
        <v>0</v>
      </c>
    </row>
    <row r="22" spans="1:3" x14ac:dyDescent="0.25">
      <c r="A22" s="7" t="s">
        <v>38</v>
      </c>
      <c r="B22" s="8">
        <f>'[1]specificatie kosten&amp;opbrengsten'!B90</f>
        <v>0</v>
      </c>
      <c r="C22" s="8">
        <f>'[1]specificatie kosten&amp;opbrengsten'!C90</f>
        <v>0</v>
      </c>
    </row>
    <row r="23" spans="1:3" x14ac:dyDescent="0.25">
      <c r="A23" s="9" t="s">
        <v>34</v>
      </c>
      <c r="B23" s="10">
        <f>SUM(B20:B22)</f>
        <v>0</v>
      </c>
      <c r="C23" s="10">
        <f>SUM(C20:C22)</f>
        <v>0</v>
      </c>
    </row>
    <row r="24" spans="1:3" x14ac:dyDescent="0.25">
      <c r="B24" s="2"/>
      <c r="C24" s="2"/>
    </row>
    <row r="25" spans="1:3" ht="18.75" thickBot="1" x14ac:dyDescent="0.3">
      <c r="A25" s="11" t="s">
        <v>39</v>
      </c>
      <c r="B25" s="12">
        <f>SUM(B23-B17)</f>
        <v>0</v>
      </c>
      <c r="C25" s="12">
        <f>SUM(C23-C17)</f>
        <v>0</v>
      </c>
    </row>
    <row r="26" spans="1:3" ht="15.75" thickTop="1" x14ac:dyDescent="0.25">
      <c r="B26" s="2"/>
      <c r="C26" s="2"/>
    </row>
    <row r="27" spans="1:3" ht="22.5" x14ac:dyDescent="0.25">
      <c r="A27" s="15" t="s">
        <v>40</v>
      </c>
      <c r="B27" s="13"/>
      <c r="C27" s="13"/>
    </row>
    <row r="28" spans="1:3" ht="22.5" x14ac:dyDescent="0.25">
      <c r="A28" s="16" t="s">
        <v>19</v>
      </c>
      <c r="B28" s="14"/>
      <c r="C28" s="14"/>
    </row>
  </sheetData>
  <phoneticPr fontId="17" type="noConversion"/>
  <pageMargins left="0.7" right="0.7" top="0.75" bottom="0.75" header="0.3" footer="0.3"/>
  <pageSetup orientation="portrait" horizontalDpi="1200" verticalDpi="1200" r:id="rId1"/>
  <headerFooter>
    <oddHeader>&amp;L&amp;G</oddHeader>
    <oddFooter>&amp;RMei 2022, p.&amp;P</oddFooter>
  </headerFooter>
  <legacyDrawingHF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5"/>
  <sheetViews>
    <sheetView view="pageLayout" workbookViewId="0">
      <selection activeCell="A75" sqref="A75"/>
    </sheetView>
  </sheetViews>
  <sheetFormatPr defaultColWidth="8.85546875" defaultRowHeight="15" x14ac:dyDescent="0.25"/>
  <cols>
    <col min="1" max="1" width="55.7109375" customWidth="1"/>
    <col min="4" max="4" width="5.7109375" customWidth="1"/>
  </cols>
  <sheetData>
    <row r="2" spans="1:5" ht="25.5" x14ac:dyDescent="0.35">
      <c r="A2" s="1" t="s">
        <v>41</v>
      </c>
      <c r="B2" s="2"/>
      <c r="C2" s="2"/>
    </row>
    <row r="3" spans="1:5" x14ac:dyDescent="0.25">
      <c r="B3" s="2"/>
      <c r="C3" s="2"/>
    </row>
    <row r="4" spans="1:5" x14ac:dyDescent="0.25">
      <c r="A4" s="3" t="s">
        <v>21</v>
      </c>
      <c r="B4" s="6"/>
      <c r="C4" s="17"/>
      <c r="D4" s="18"/>
      <c r="E4" s="18"/>
    </row>
    <row r="5" spans="1:5" x14ac:dyDescent="0.25">
      <c r="A5" s="3" t="s">
        <v>22</v>
      </c>
      <c r="B5" s="6"/>
      <c r="C5" s="17"/>
      <c r="D5" s="18"/>
      <c r="E5" s="18"/>
    </row>
    <row r="6" spans="1:5" x14ac:dyDescent="0.25">
      <c r="A6" s="3" t="s">
        <v>23</v>
      </c>
      <c r="B6" s="6"/>
      <c r="C6" s="17"/>
      <c r="D6" s="18"/>
      <c r="E6" s="18"/>
    </row>
    <row r="7" spans="1:5" x14ac:dyDescent="0.25">
      <c r="A7" s="3" t="s">
        <v>24</v>
      </c>
      <c r="B7" s="17"/>
      <c r="C7" s="17"/>
      <c r="D7" s="18"/>
      <c r="E7" s="18"/>
    </row>
    <row r="8" spans="1:5" x14ac:dyDescent="0.25">
      <c r="A8" s="18"/>
      <c r="B8" s="17"/>
      <c r="C8" s="17"/>
      <c r="D8" s="18"/>
      <c r="E8" s="18"/>
    </row>
    <row r="9" spans="1:5" ht="15.75" x14ac:dyDescent="0.25">
      <c r="A9" s="19" t="s">
        <v>42</v>
      </c>
      <c r="B9" s="20" t="s">
        <v>43</v>
      </c>
      <c r="C9" s="20" t="s">
        <v>44</v>
      </c>
      <c r="D9" s="18"/>
      <c r="E9" s="18"/>
    </row>
    <row r="10" spans="1:5" ht="15.75" x14ac:dyDescent="0.25">
      <c r="A10" s="19"/>
      <c r="B10" s="20"/>
      <c r="C10" s="20"/>
      <c r="D10" s="18"/>
      <c r="E10" s="18"/>
    </row>
    <row r="11" spans="1:5" x14ac:dyDescent="0.25">
      <c r="A11" s="5" t="s">
        <v>0</v>
      </c>
      <c r="B11" s="17"/>
      <c r="C11" s="17"/>
      <c r="D11" s="18"/>
      <c r="E11" s="18"/>
    </row>
    <row r="12" spans="1:5" x14ac:dyDescent="0.25">
      <c r="A12" s="21" t="s">
        <v>45</v>
      </c>
      <c r="B12" s="22">
        <f>'[1]specificatie personeel'!P9</f>
        <v>0</v>
      </c>
      <c r="C12" s="23"/>
      <c r="D12" s="18"/>
      <c r="E12" s="18"/>
    </row>
    <row r="13" spans="1:5" x14ac:dyDescent="0.25">
      <c r="A13" s="21" t="s">
        <v>1</v>
      </c>
      <c r="B13" s="23"/>
      <c r="C13" s="23"/>
      <c r="D13" s="18"/>
      <c r="E13" s="18"/>
    </row>
    <row r="14" spans="1:5" x14ac:dyDescent="0.25">
      <c r="A14" s="21" t="s">
        <v>2</v>
      </c>
      <c r="B14" s="23"/>
      <c r="C14" s="23"/>
      <c r="D14" s="18"/>
      <c r="E14" s="18"/>
    </row>
    <row r="15" spans="1:5" x14ac:dyDescent="0.25">
      <c r="A15" s="21" t="s">
        <v>3</v>
      </c>
      <c r="B15" s="23"/>
      <c r="C15" s="23"/>
      <c r="D15" s="18"/>
      <c r="E15" s="18"/>
    </row>
    <row r="16" spans="1:5" x14ac:dyDescent="0.25">
      <c r="A16" s="21" t="s">
        <v>4</v>
      </c>
      <c r="B16" s="23"/>
      <c r="C16" s="23"/>
      <c r="D16" s="18"/>
      <c r="E16" s="18"/>
    </row>
    <row r="17" spans="1:5" x14ac:dyDescent="0.25">
      <c r="A17" s="21" t="s">
        <v>46</v>
      </c>
      <c r="B17" s="23"/>
      <c r="C17" s="23"/>
      <c r="D17" s="18"/>
      <c r="E17" s="18"/>
    </row>
    <row r="18" spans="1:5" x14ac:dyDescent="0.25">
      <c r="A18" s="21" t="s">
        <v>47</v>
      </c>
      <c r="B18" s="23"/>
      <c r="C18" s="23"/>
      <c r="D18" s="18"/>
      <c r="E18" s="18"/>
    </row>
    <row r="19" spans="1:5" x14ac:dyDescent="0.25">
      <c r="A19" s="21" t="s">
        <v>48</v>
      </c>
      <c r="B19" s="23"/>
      <c r="C19" s="23"/>
      <c r="D19" s="18"/>
      <c r="E19" s="18"/>
    </row>
    <row r="20" spans="1:5" x14ac:dyDescent="0.25">
      <c r="A20" s="21" t="s">
        <v>49</v>
      </c>
      <c r="B20" s="23"/>
      <c r="C20" s="23"/>
      <c r="D20" s="18"/>
      <c r="E20" s="18"/>
    </row>
    <row r="21" spans="1:5" x14ac:dyDescent="0.25">
      <c r="A21" s="21" t="s">
        <v>50</v>
      </c>
      <c r="B21" s="23"/>
      <c r="C21" s="23"/>
      <c r="D21" s="18"/>
      <c r="E21" s="18"/>
    </row>
    <row r="22" spans="1:5" x14ac:dyDescent="0.25">
      <c r="A22" s="9" t="s">
        <v>51</v>
      </c>
      <c r="B22" s="24">
        <f>SUM(B12:B21)</f>
        <v>0</v>
      </c>
      <c r="C22" s="24">
        <f>SUM(C12:C21)</f>
        <v>0</v>
      </c>
      <c r="D22" s="25"/>
      <c r="E22" s="25"/>
    </row>
    <row r="23" spans="1:5" x14ac:dyDescent="0.25">
      <c r="A23" s="18"/>
      <c r="B23" s="26"/>
      <c r="C23" s="17"/>
      <c r="D23" s="18"/>
      <c r="E23" s="18"/>
    </row>
    <row r="24" spans="1:5" x14ac:dyDescent="0.25">
      <c r="A24" s="5" t="s">
        <v>5</v>
      </c>
      <c r="B24" s="17"/>
      <c r="C24" s="17"/>
      <c r="D24" s="18"/>
      <c r="E24" s="18"/>
    </row>
    <row r="25" spans="1:5" x14ac:dyDescent="0.25">
      <c r="A25" s="21" t="s">
        <v>45</v>
      </c>
      <c r="B25" s="22">
        <f>'[1]specificatie personeel'!P22</f>
        <v>0</v>
      </c>
      <c r="C25" s="23"/>
      <c r="D25" s="18"/>
      <c r="E25" s="18"/>
    </row>
    <row r="26" spans="1:5" x14ac:dyDescent="0.25">
      <c r="A26" s="21" t="s">
        <v>52</v>
      </c>
      <c r="B26" s="23"/>
      <c r="C26" s="23"/>
      <c r="D26" s="18"/>
      <c r="E26" s="18"/>
    </row>
    <row r="27" spans="1:5" x14ac:dyDescent="0.25">
      <c r="A27" s="21" t="s">
        <v>53</v>
      </c>
      <c r="B27" s="23"/>
      <c r="C27" s="23"/>
      <c r="D27" s="18"/>
      <c r="E27" s="18"/>
    </row>
    <row r="28" spans="1:5" x14ac:dyDescent="0.25">
      <c r="A28" s="21" t="s">
        <v>48</v>
      </c>
      <c r="B28" s="23"/>
      <c r="C28" s="23"/>
      <c r="D28" s="18"/>
      <c r="E28" s="18"/>
    </row>
    <row r="29" spans="1:5" x14ac:dyDescent="0.25">
      <c r="A29" s="21" t="s">
        <v>54</v>
      </c>
      <c r="B29" s="22">
        <f>'[1]specificatie publieksinkomsten'!H39</f>
        <v>0</v>
      </c>
      <c r="C29" s="23"/>
      <c r="D29" s="18"/>
      <c r="E29" s="18"/>
    </row>
    <row r="30" spans="1:5" x14ac:dyDescent="0.25">
      <c r="A30" s="21" t="s">
        <v>55</v>
      </c>
      <c r="B30" s="23"/>
      <c r="C30" s="23"/>
      <c r="D30" s="18"/>
      <c r="E30" s="18"/>
    </row>
    <row r="31" spans="1:5" x14ac:dyDescent="0.25">
      <c r="A31" s="21" t="s">
        <v>56</v>
      </c>
      <c r="B31" s="23"/>
      <c r="C31" s="23"/>
      <c r="D31" s="18"/>
      <c r="E31" s="18"/>
    </row>
    <row r="32" spans="1:5" x14ac:dyDescent="0.25">
      <c r="A32" s="21" t="s">
        <v>57</v>
      </c>
      <c r="B32" s="23"/>
      <c r="C32" s="23"/>
      <c r="D32" s="18"/>
      <c r="E32" s="18"/>
    </row>
    <row r="33" spans="1:5" x14ac:dyDescent="0.25">
      <c r="A33" s="21" t="s">
        <v>50</v>
      </c>
      <c r="B33" s="23"/>
      <c r="C33" s="23"/>
      <c r="D33" s="18"/>
      <c r="E33" s="18"/>
    </row>
    <row r="34" spans="1:5" x14ac:dyDescent="0.25">
      <c r="A34" s="9" t="s">
        <v>51</v>
      </c>
      <c r="B34" s="24">
        <f>SUM(B25:B33)</f>
        <v>0</v>
      </c>
      <c r="C34" s="24">
        <f>SUM(C25:C33)</f>
        <v>0</v>
      </c>
      <c r="D34" s="25"/>
      <c r="E34" s="25"/>
    </row>
    <row r="35" spans="1:5" x14ac:dyDescent="0.25">
      <c r="A35" s="18"/>
      <c r="B35" s="26"/>
      <c r="C35" s="17"/>
      <c r="D35" s="18"/>
      <c r="E35" s="18"/>
    </row>
    <row r="36" spans="1:5" x14ac:dyDescent="0.25">
      <c r="A36" s="5" t="s">
        <v>6</v>
      </c>
      <c r="B36" s="17"/>
      <c r="C36" s="17"/>
      <c r="D36" s="18"/>
      <c r="E36" s="18"/>
    </row>
    <row r="37" spans="1:5" x14ac:dyDescent="0.25">
      <c r="A37" s="21" t="s">
        <v>45</v>
      </c>
      <c r="B37" s="22">
        <f>'[1]specificatie personeel'!P35</f>
        <v>0</v>
      </c>
      <c r="C37" s="23"/>
      <c r="D37" s="18"/>
      <c r="E37" s="18"/>
    </row>
    <row r="38" spans="1:5" x14ac:dyDescent="0.25">
      <c r="A38" s="21" t="s">
        <v>58</v>
      </c>
      <c r="B38" s="23"/>
      <c r="C38" s="23"/>
      <c r="D38" s="18"/>
      <c r="E38" s="18"/>
    </row>
    <row r="39" spans="1:5" x14ac:dyDescent="0.25">
      <c r="A39" s="21" t="s">
        <v>59</v>
      </c>
      <c r="B39" s="23"/>
      <c r="C39" s="23"/>
      <c r="D39" s="18"/>
      <c r="E39" s="18"/>
    </row>
    <row r="40" spans="1:5" x14ac:dyDescent="0.25">
      <c r="A40" s="21" t="s">
        <v>60</v>
      </c>
      <c r="B40" s="23"/>
      <c r="C40" s="23"/>
      <c r="D40" s="18"/>
      <c r="E40" s="18"/>
    </row>
    <row r="41" spans="1:5" x14ac:dyDescent="0.25">
      <c r="A41" s="21" t="s">
        <v>61</v>
      </c>
      <c r="B41" s="23"/>
      <c r="C41" s="23"/>
      <c r="D41" s="18"/>
      <c r="E41" s="18"/>
    </row>
    <row r="42" spans="1:5" x14ac:dyDescent="0.25">
      <c r="A42" s="21" t="s">
        <v>50</v>
      </c>
      <c r="B42" s="23"/>
      <c r="C42" s="23"/>
      <c r="D42" s="18"/>
      <c r="E42" s="18"/>
    </row>
    <row r="43" spans="1:5" x14ac:dyDescent="0.25">
      <c r="A43" s="9" t="s">
        <v>51</v>
      </c>
      <c r="B43" s="24">
        <f>SUM(B37:B42)</f>
        <v>0</v>
      </c>
      <c r="C43" s="24">
        <f>SUM(C37:C42)</f>
        <v>0</v>
      </c>
      <c r="D43" s="25"/>
      <c r="E43" s="25"/>
    </row>
    <row r="44" spans="1:5" x14ac:dyDescent="0.25">
      <c r="A44" s="5"/>
      <c r="B44" s="4"/>
      <c r="C44" s="4"/>
      <c r="D44" s="25"/>
      <c r="E44" s="25"/>
    </row>
    <row r="45" spans="1:5" x14ac:dyDescent="0.25">
      <c r="A45" s="5" t="s">
        <v>7</v>
      </c>
      <c r="B45" s="4"/>
      <c r="C45" s="4"/>
      <c r="D45" s="25"/>
      <c r="E45" s="25"/>
    </row>
    <row r="46" spans="1:5" x14ac:dyDescent="0.25">
      <c r="A46" s="21" t="s">
        <v>45</v>
      </c>
      <c r="B46" s="22">
        <f>'[1]specificatie personeel'!P39</f>
        <v>0</v>
      </c>
      <c r="C46" s="23"/>
      <c r="D46" s="18"/>
      <c r="E46" s="18"/>
    </row>
    <row r="47" spans="1:5" x14ac:dyDescent="0.25">
      <c r="A47" s="21" t="s">
        <v>62</v>
      </c>
      <c r="B47" s="23"/>
      <c r="C47" s="23"/>
      <c r="D47" s="18"/>
      <c r="E47" s="18"/>
    </row>
    <row r="48" spans="1:5" x14ac:dyDescent="0.25">
      <c r="A48" s="21" t="s">
        <v>63</v>
      </c>
      <c r="B48" s="23"/>
      <c r="C48" s="23"/>
      <c r="D48" s="18"/>
      <c r="E48" s="18"/>
    </row>
    <row r="49" spans="1:5" x14ac:dyDescent="0.25">
      <c r="A49" s="21" t="s">
        <v>50</v>
      </c>
      <c r="B49" s="23"/>
      <c r="C49" s="23"/>
      <c r="D49" s="18"/>
      <c r="E49" s="18"/>
    </row>
    <row r="50" spans="1:5" x14ac:dyDescent="0.25">
      <c r="A50" s="9" t="s">
        <v>51</v>
      </c>
      <c r="B50" s="24">
        <f>SUM(B46:B49)</f>
        <v>0</v>
      </c>
      <c r="C50" s="24">
        <f>SUM(C46:C49)</f>
        <v>0</v>
      </c>
      <c r="D50" s="5"/>
      <c r="E50" s="5"/>
    </row>
    <row r="51" spans="1:5" x14ac:dyDescent="0.25">
      <c r="A51" s="18"/>
      <c r="B51" s="26"/>
      <c r="C51" s="17"/>
      <c r="D51" s="18"/>
      <c r="E51" s="18"/>
    </row>
    <row r="52" spans="1:5" x14ac:dyDescent="0.25">
      <c r="A52" s="5" t="s">
        <v>8</v>
      </c>
      <c r="B52" s="17"/>
      <c r="C52" s="17"/>
      <c r="D52" s="18"/>
      <c r="E52" s="18"/>
    </row>
    <row r="53" spans="1:5" x14ac:dyDescent="0.25">
      <c r="A53" s="21" t="s">
        <v>64</v>
      </c>
      <c r="B53" s="23"/>
      <c r="C53" s="23"/>
      <c r="D53" s="18"/>
      <c r="E53" s="18"/>
    </row>
    <row r="54" spans="1:5" x14ac:dyDescent="0.25">
      <c r="A54" s="21" t="s">
        <v>65</v>
      </c>
      <c r="B54" s="23"/>
      <c r="C54" s="23"/>
      <c r="D54" s="18"/>
      <c r="E54" s="18"/>
    </row>
    <row r="55" spans="1:5" x14ac:dyDescent="0.25">
      <c r="A55" s="21" t="s">
        <v>66</v>
      </c>
      <c r="B55" s="23"/>
      <c r="C55" s="23"/>
      <c r="D55" s="18"/>
      <c r="E55" s="18"/>
    </row>
    <row r="56" spans="1:5" x14ac:dyDescent="0.25">
      <c r="A56" s="21" t="s">
        <v>9</v>
      </c>
      <c r="B56" s="23"/>
      <c r="C56" s="23"/>
      <c r="D56" s="18"/>
      <c r="E56" s="18"/>
    </row>
    <row r="57" spans="1:5" x14ac:dyDescent="0.25">
      <c r="A57" s="21" t="s">
        <v>50</v>
      </c>
      <c r="B57" s="23"/>
      <c r="C57" s="23"/>
      <c r="D57" s="18"/>
      <c r="E57" s="18"/>
    </row>
    <row r="58" spans="1:5" x14ac:dyDescent="0.25">
      <c r="A58" s="9" t="s">
        <v>51</v>
      </c>
      <c r="B58" s="24">
        <f>SUM(B53:B57)</f>
        <v>0</v>
      </c>
      <c r="C58" s="24">
        <f>SUM(C53:C57)</f>
        <v>0</v>
      </c>
      <c r="D58" s="5"/>
      <c r="E58" s="5"/>
    </row>
    <row r="59" spans="1:5" x14ac:dyDescent="0.25">
      <c r="A59" s="18"/>
      <c r="B59" s="26"/>
      <c r="C59" s="26"/>
      <c r="D59" s="18"/>
      <c r="E59" s="18"/>
    </row>
    <row r="60" spans="1:5" x14ac:dyDescent="0.25">
      <c r="A60" s="9" t="s">
        <v>10</v>
      </c>
      <c r="B60" s="24">
        <f>SUM((B22+B34+B43+B50+B58)*0.1)</f>
        <v>0</v>
      </c>
      <c r="C60" s="27"/>
      <c r="D60" s="5"/>
      <c r="E60" s="5"/>
    </row>
    <row r="61" spans="1:5" x14ac:dyDescent="0.25">
      <c r="A61" s="5"/>
      <c r="B61" s="4"/>
      <c r="C61" s="4"/>
      <c r="D61" s="5"/>
      <c r="E61" s="5"/>
    </row>
    <row r="62" spans="1:5" ht="16.5" thickBot="1" x14ac:dyDescent="0.3">
      <c r="A62" s="28" t="s">
        <v>67</v>
      </c>
      <c r="B62" s="29">
        <f>SUM(B60+B58+B50+B43+B34+B22)</f>
        <v>0</v>
      </c>
      <c r="C62" s="29">
        <f>SUM(C60+C58+C50+C43+C34+C22)</f>
        <v>0</v>
      </c>
      <c r="D62" s="19"/>
      <c r="E62" s="19"/>
    </row>
    <row r="63" spans="1:5" ht="15.75" thickTop="1" x14ac:dyDescent="0.25">
      <c r="A63" s="5"/>
      <c r="B63" s="17"/>
      <c r="C63" s="17"/>
      <c r="D63" s="18"/>
      <c r="E63" s="18"/>
    </row>
    <row r="64" spans="1:5" x14ac:dyDescent="0.25">
      <c r="A64" s="5"/>
      <c r="B64" s="17"/>
      <c r="C64" s="17"/>
      <c r="D64" s="18"/>
      <c r="E64" s="18"/>
    </row>
    <row r="65" spans="1:5" ht="15.75" x14ac:dyDescent="0.25">
      <c r="A65" s="19" t="s">
        <v>68</v>
      </c>
      <c r="B65" s="20" t="s">
        <v>43</v>
      </c>
      <c r="C65" s="20" t="s">
        <v>44</v>
      </c>
      <c r="D65" s="18"/>
      <c r="E65" s="18"/>
    </row>
    <row r="66" spans="1:5" x14ac:dyDescent="0.25">
      <c r="A66" s="18" t="s">
        <v>11</v>
      </c>
      <c r="B66" s="17"/>
      <c r="C66" s="17"/>
      <c r="D66" s="18"/>
      <c r="E66" s="18"/>
    </row>
    <row r="67" spans="1:5" x14ac:dyDescent="0.25">
      <c r="A67" s="5" t="s">
        <v>12</v>
      </c>
      <c r="B67" s="26"/>
      <c r="C67" s="26"/>
      <c r="D67" s="3"/>
      <c r="E67" s="3"/>
    </row>
    <row r="68" spans="1:5" x14ac:dyDescent="0.25">
      <c r="A68" s="21" t="s">
        <v>69</v>
      </c>
      <c r="B68" s="23"/>
      <c r="C68" s="23"/>
      <c r="D68" s="18"/>
      <c r="E68" s="18"/>
    </row>
    <row r="69" spans="1:5" x14ac:dyDescent="0.25">
      <c r="A69" s="21" t="s">
        <v>70</v>
      </c>
      <c r="B69" s="23"/>
      <c r="C69" s="23"/>
      <c r="D69" s="18"/>
      <c r="E69" s="18"/>
    </row>
    <row r="70" spans="1:5" x14ac:dyDescent="0.25">
      <c r="A70" s="21" t="s">
        <v>71</v>
      </c>
      <c r="B70" s="23"/>
      <c r="C70" s="23"/>
      <c r="D70" s="18"/>
      <c r="E70" s="18"/>
    </row>
    <row r="71" spans="1:5" x14ac:dyDescent="0.25">
      <c r="A71" s="21" t="s">
        <v>72</v>
      </c>
      <c r="B71" s="23"/>
      <c r="C71" s="23"/>
      <c r="D71" s="18"/>
      <c r="E71" s="18"/>
    </row>
    <row r="72" spans="1:5" x14ac:dyDescent="0.25">
      <c r="A72" s="21" t="s">
        <v>73</v>
      </c>
      <c r="B72" s="23"/>
      <c r="C72" s="23"/>
      <c r="D72" s="18"/>
      <c r="E72" s="18"/>
    </row>
    <row r="73" spans="1:5" x14ac:dyDescent="0.25">
      <c r="A73" s="21" t="s">
        <v>74</v>
      </c>
      <c r="B73" s="23"/>
      <c r="C73" s="23"/>
      <c r="D73" s="18"/>
      <c r="E73" s="18"/>
    </row>
    <row r="74" spans="1:5" x14ac:dyDescent="0.25">
      <c r="A74" s="21" t="s">
        <v>75</v>
      </c>
      <c r="B74" s="22">
        <f>'[1]specificatie publieksinkomsten'!H39</f>
        <v>0</v>
      </c>
      <c r="C74" s="23"/>
      <c r="D74" s="18"/>
      <c r="E74" s="18"/>
    </row>
    <row r="75" spans="1:5" x14ac:dyDescent="0.25">
      <c r="A75" s="21" t="s">
        <v>50</v>
      </c>
      <c r="B75" s="23"/>
      <c r="C75" s="23"/>
      <c r="D75" s="18"/>
      <c r="E75" s="18"/>
    </row>
    <row r="76" spans="1:5" x14ac:dyDescent="0.25">
      <c r="A76" s="9" t="s">
        <v>51</v>
      </c>
      <c r="B76" s="24">
        <f>SUM(B68:B75)</f>
        <v>0</v>
      </c>
      <c r="C76" s="24">
        <f>SUM(C68:C75)</f>
        <v>0</v>
      </c>
      <c r="D76" s="5"/>
      <c r="E76" s="5"/>
    </row>
    <row r="77" spans="1:5" x14ac:dyDescent="0.25">
      <c r="A77" s="18"/>
      <c r="B77" s="26"/>
      <c r="C77" s="17"/>
      <c r="D77" s="18"/>
      <c r="E77" s="18"/>
    </row>
    <row r="78" spans="1:5" x14ac:dyDescent="0.25">
      <c r="A78" s="5" t="s">
        <v>13</v>
      </c>
      <c r="B78" s="26"/>
      <c r="C78" s="26"/>
      <c r="D78" s="3"/>
      <c r="E78" s="3"/>
    </row>
    <row r="79" spans="1:5" x14ac:dyDescent="0.25">
      <c r="A79" s="21" t="s">
        <v>76</v>
      </c>
      <c r="B79" s="22">
        <f>'[1]specificatie publieksinkomsten'!L40</f>
        <v>0</v>
      </c>
      <c r="C79" s="23"/>
      <c r="D79" s="18"/>
      <c r="E79" s="18"/>
    </row>
    <row r="80" spans="1:5" x14ac:dyDescent="0.25">
      <c r="A80" s="21" t="s">
        <v>77</v>
      </c>
      <c r="B80" s="22">
        <f>'[1]specificatie publieksinkomsten'!M40+'[1]specificatie publieksinkomsten'!N40</f>
        <v>0</v>
      </c>
      <c r="C80" s="23"/>
      <c r="D80" s="18"/>
      <c r="E80" s="18"/>
    </row>
    <row r="81" spans="1:5" x14ac:dyDescent="0.25">
      <c r="A81" s="21" t="s">
        <v>78</v>
      </c>
      <c r="B81" s="23"/>
      <c r="C81" s="23"/>
      <c r="D81" s="18"/>
      <c r="E81" s="18"/>
    </row>
    <row r="82" spans="1:5" x14ac:dyDescent="0.25">
      <c r="A82" s="9" t="s">
        <v>51</v>
      </c>
      <c r="B82" s="24">
        <f>SUM(B79:B81)</f>
        <v>0</v>
      </c>
      <c r="C82" s="24">
        <f>SUM(C79:C81)</f>
        <v>0</v>
      </c>
      <c r="D82" s="18"/>
      <c r="E82" s="18"/>
    </row>
    <row r="83" spans="1:5" x14ac:dyDescent="0.25">
      <c r="A83" s="18"/>
      <c r="B83" s="17"/>
      <c r="C83" s="17"/>
      <c r="D83" s="18"/>
      <c r="E83" s="18"/>
    </row>
    <row r="84" spans="1:5" x14ac:dyDescent="0.25">
      <c r="A84" s="5" t="s">
        <v>14</v>
      </c>
      <c r="B84" s="17"/>
      <c r="C84" s="17"/>
      <c r="D84" s="18"/>
      <c r="E84" s="18"/>
    </row>
    <row r="85" spans="1:5" x14ac:dyDescent="0.25">
      <c r="A85" s="30" t="s">
        <v>15</v>
      </c>
      <c r="B85" s="23"/>
      <c r="C85" s="23"/>
      <c r="D85" s="18"/>
      <c r="E85" s="18"/>
    </row>
    <row r="86" spans="1:5" x14ac:dyDescent="0.25">
      <c r="A86" s="21" t="s">
        <v>16</v>
      </c>
      <c r="B86" s="23"/>
      <c r="C86" s="23"/>
      <c r="D86" s="18"/>
      <c r="E86" s="18"/>
    </row>
    <row r="87" spans="1:5" x14ac:dyDescent="0.25">
      <c r="A87" s="30" t="s">
        <v>17</v>
      </c>
      <c r="B87" s="23"/>
      <c r="C87" s="23"/>
      <c r="D87" s="18"/>
      <c r="E87" s="18"/>
    </row>
    <row r="88" spans="1:5" x14ac:dyDescent="0.25">
      <c r="A88" s="30" t="s">
        <v>18</v>
      </c>
      <c r="B88" s="23"/>
      <c r="C88" s="23"/>
      <c r="D88" s="18"/>
      <c r="E88" s="18"/>
    </row>
    <row r="89" spans="1:5" x14ac:dyDescent="0.25">
      <c r="A89" s="31" t="s">
        <v>78</v>
      </c>
      <c r="B89" s="23"/>
      <c r="C89" s="23"/>
      <c r="D89" s="18"/>
      <c r="E89" s="18"/>
    </row>
    <row r="90" spans="1:5" x14ac:dyDescent="0.25">
      <c r="A90" s="9" t="s">
        <v>51</v>
      </c>
      <c r="B90" s="24">
        <f>SUM(B85:B89)</f>
        <v>0</v>
      </c>
      <c r="C90" s="24">
        <f>SUM(C85:C89)</f>
        <v>0</v>
      </c>
      <c r="D90" s="18"/>
      <c r="E90" s="18"/>
    </row>
    <row r="91" spans="1:5" x14ac:dyDescent="0.25">
      <c r="A91" s="18"/>
      <c r="B91" s="17"/>
      <c r="C91" s="17"/>
      <c r="D91" s="18"/>
      <c r="E91" s="18"/>
    </row>
    <row r="92" spans="1:5" ht="16.5" thickBot="1" x14ac:dyDescent="0.3">
      <c r="A92" s="28" t="s">
        <v>79</v>
      </c>
      <c r="B92" s="29">
        <f>SUM(B90+B82+B76)</f>
        <v>0</v>
      </c>
      <c r="C92" s="29">
        <f>SUM(C90+C82+C76)</f>
        <v>0</v>
      </c>
      <c r="D92" s="19"/>
      <c r="E92" s="19"/>
    </row>
    <row r="93" spans="1:5" ht="15.75" thickTop="1" x14ac:dyDescent="0.25">
      <c r="A93" s="3"/>
      <c r="B93" s="17"/>
      <c r="C93" s="17"/>
      <c r="D93" s="18"/>
      <c r="E93" s="18"/>
    </row>
    <row r="94" spans="1:5" x14ac:dyDescent="0.25">
      <c r="A94" s="25" t="s">
        <v>40</v>
      </c>
      <c r="B94" s="2"/>
      <c r="C94" s="2"/>
    </row>
    <row r="95" spans="1:5" x14ac:dyDescent="0.25">
      <c r="A95" s="136" t="s">
        <v>19</v>
      </c>
      <c r="B95" s="136"/>
      <c r="C95" s="136"/>
      <c r="D95" s="136"/>
      <c r="E95" s="136"/>
    </row>
  </sheetData>
  <mergeCells count="1">
    <mergeCell ref="A95:E95"/>
  </mergeCells>
  <phoneticPr fontId="17" type="noConversion"/>
  <pageMargins left="0.7" right="0.7" top="0.75" bottom="0.75" header="0.3" footer="0.3"/>
  <pageSetup scale="90" orientation="portrait" horizontalDpi="1200" verticalDpi="1200" r:id="rId1"/>
  <headerFooter>
    <oddHeader>&amp;L&amp;G</oddHeader>
    <oddFooter>&amp;RMei 2022, p.&amp;P</oddFooter>
  </headerFooter>
  <legacyDrawingHF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45"/>
  <sheetViews>
    <sheetView view="pageLayout" workbookViewId="0">
      <selection activeCell="J3" sqref="J3"/>
    </sheetView>
  </sheetViews>
  <sheetFormatPr defaultColWidth="8.85546875" defaultRowHeight="15" x14ac:dyDescent="0.25"/>
  <cols>
    <col min="2" max="2" width="15" customWidth="1"/>
    <col min="13" max="13" width="2.42578125" customWidth="1"/>
    <col min="14" max="14" width="34.140625" customWidth="1"/>
  </cols>
  <sheetData>
    <row r="2" spans="1:16" ht="25.5" x14ac:dyDescent="0.35">
      <c r="A2" s="32" t="s">
        <v>80</v>
      </c>
      <c r="D2" s="33"/>
      <c r="F2" s="34"/>
      <c r="G2" s="34"/>
      <c r="H2" s="34"/>
      <c r="I2" s="34"/>
      <c r="J2" s="35"/>
      <c r="K2" s="34"/>
      <c r="L2" s="36"/>
      <c r="M2" s="37"/>
      <c r="N2" s="38"/>
      <c r="O2" s="34"/>
      <c r="P2" s="34"/>
    </row>
    <row r="3" spans="1:16" x14ac:dyDescent="0.25">
      <c r="A3" s="39" t="s">
        <v>21</v>
      </c>
      <c r="B3" s="3"/>
      <c r="D3" s="33"/>
      <c r="F3" s="34"/>
      <c r="G3" s="34"/>
      <c r="H3" s="34"/>
      <c r="I3" s="34"/>
      <c r="J3" s="35"/>
      <c r="K3" s="34"/>
      <c r="L3" s="36"/>
      <c r="M3" s="37"/>
      <c r="N3" s="38"/>
      <c r="O3" s="34"/>
      <c r="P3" s="34"/>
    </row>
    <row r="4" spans="1:16" x14ac:dyDescent="0.25">
      <c r="A4" s="3" t="s">
        <v>22</v>
      </c>
    </row>
    <row r="5" spans="1:16" x14ac:dyDescent="0.25">
      <c r="A5" s="39" t="s">
        <v>23</v>
      </c>
      <c r="B5" s="3"/>
      <c r="D5" s="33"/>
      <c r="F5" s="34"/>
      <c r="G5" s="34"/>
      <c r="H5" s="34"/>
      <c r="I5" s="34"/>
      <c r="J5" s="35"/>
      <c r="K5" s="34"/>
      <c r="L5" s="36"/>
      <c r="M5" s="37"/>
      <c r="N5" s="38"/>
      <c r="O5" s="34"/>
      <c r="P5" s="34"/>
    </row>
    <row r="6" spans="1:16" x14ac:dyDescent="0.25">
      <c r="A6" s="39" t="s">
        <v>24</v>
      </c>
      <c r="B6" s="3"/>
      <c r="D6" s="33"/>
      <c r="F6" s="34"/>
      <c r="G6" s="34"/>
      <c r="H6" s="34"/>
      <c r="I6" s="34"/>
      <c r="J6" s="35"/>
      <c r="K6" s="34"/>
      <c r="L6" s="36"/>
      <c r="M6" s="37"/>
      <c r="N6" s="38"/>
      <c r="O6" s="34"/>
      <c r="P6" s="34"/>
    </row>
    <row r="7" spans="1:16" ht="39" x14ac:dyDescent="0.25">
      <c r="A7" s="39"/>
      <c r="B7" s="3"/>
      <c r="C7" s="85" t="s">
        <v>114</v>
      </c>
      <c r="D7" s="40"/>
      <c r="E7" s="41"/>
      <c r="F7" s="42"/>
      <c r="G7" s="42"/>
      <c r="H7" s="42"/>
      <c r="I7" s="42"/>
      <c r="J7" s="43"/>
      <c r="K7" s="42"/>
      <c r="L7" s="44"/>
      <c r="M7" s="37"/>
      <c r="N7" s="45" t="s">
        <v>81</v>
      </c>
      <c r="O7" s="34"/>
      <c r="P7" s="34"/>
    </row>
    <row r="8" spans="1:16" ht="102" customHeight="1" x14ac:dyDescent="0.25">
      <c r="A8" s="46" t="s">
        <v>82</v>
      </c>
      <c r="B8" s="47" t="s">
        <v>83</v>
      </c>
      <c r="C8" s="87" t="s">
        <v>84</v>
      </c>
      <c r="D8" s="88" t="s">
        <v>85</v>
      </c>
      <c r="E8" s="87" t="s">
        <v>86</v>
      </c>
      <c r="F8" s="86" t="s">
        <v>87</v>
      </c>
      <c r="G8" s="86" t="s">
        <v>88</v>
      </c>
      <c r="H8" s="86" t="s">
        <v>89</v>
      </c>
      <c r="I8" s="89" t="s">
        <v>90</v>
      </c>
      <c r="J8" s="90" t="s">
        <v>91</v>
      </c>
      <c r="K8" s="86" t="s">
        <v>92</v>
      </c>
      <c r="L8" s="86" t="s">
        <v>93</v>
      </c>
      <c r="M8" s="48"/>
      <c r="N8" s="86" t="s">
        <v>115</v>
      </c>
      <c r="O8" s="49"/>
      <c r="P8" s="50" t="s">
        <v>34</v>
      </c>
    </row>
    <row r="9" spans="1:16" x14ac:dyDescent="0.25">
      <c r="A9" s="39" t="s">
        <v>94</v>
      </c>
      <c r="B9" s="51"/>
      <c r="C9" s="52"/>
      <c r="D9" s="53"/>
      <c r="E9" s="54"/>
      <c r="F9" s="55"/>
      <c r="G9" s="55"/>
      <c r="H9" s="56"/>
      <c r="I9" s="56"/>
      <c r="J9" s="55"/>
      <c r="K9" s="56"/>
      <c r="L9" s="57">
        <f>SUM(L10:L21)</f>
        <v>0</v>
      </c>
      <c r="M9" s="58"/>
      <c r="N9" s="59">
        <f>SUM(N10:N21)</f>
        <v>0</v>
      </c>
      <c r="O9" s="34"/>
      <c r="P9" s="60">
        <f>SUM(L9:N9)</f>
        <v>0</v>
      </c>
    </row>
    <row r="10" spans="1:16" x14ac:dyDescent="0.25">
      <c r="A10" s="61"/>
      <c r="B10" s="62" t="s">
        <v>95</v>
      </c>
      <c r="C10" s="63">
        <v>0</v>
      </c>
      <c r="D10" s="64">
        <v>0</v>
      </c>
      <c r="E10" s="65"/>
      <c r="F10" s="66">
        <v>0</v>
      </c>
      <c r="G10" s="67">
        <f t="shared" ref="G10:G42" si="0">D10*F10</f>
        <v>0</v>
      </c>
      <c r="H10" s="68">
        <f t="shared" ref="H10:H42" si="1">G10*0.08</f>
        <v>0</v>
      </c>
      <c r="I10" s="68">
        <f t="shared" ref="I10:I42" si="2">(G10+H10)*0.28</f>
        <v>0</v>
      </c>
      <c r="J10" s="67">
        <f t="shared" ref="J10:J42" si="3">(G10+H10)*0.12</f>
        <v>0</v>
      </c>
      <c r="K10" s="68">
        <f t="shared" ref="K10:K42" si="4">SUM(G10:J10)</f>
        <v>0</v>
      </c>
      <c r="L10" s="69">
        <f t="shared" ref="L10:L42" si="5">K10*C10</f>
        <v>0</v>
      </c>
      <c r="M10" s="58"/>
      <c r="N10" s="70">
        <v>0</v>
      </c>
      <c r="O10" s="34"/>
      <c r="P10" s="71"/>
    </row>
    <row r="11" spans="1:16" x14ac:dyDescent="0.25">
      <c r="A11" s="61" t="s">
        <v>11</v>
      </c>
      <c r="B11" s="62" t="s">
        <v>96</v>
      </c>
      <c r="C11" s="63">
        <v>0</v>
      </c>
      <c r="D11" s="64">
        <v>0</v>
      </c>
      <c r="E11" s="65"/>
      <c r="F11" s="66">
        <v>0</v>
      </c>
      <c r="G11" s="67">
        <f t="shared" si="0"/>
        <v>0</v>
      </c>
      <c r="H11" s="68">
        <f t="shared" si="1"/>
        <v>0</v>
      </c>
      <c r="I11" s="68">
        <f t="shared" si="2"/>
        <v>0</v>
      </c>
      <c r="J11" s="67">
        <f t="shared" si="3"/>
        <v>0</v>
      </c>
      <c r="K11" s="68">
        <f t="shared" si="4"/>
        <v>0</v>
      </c>
      <c r="L11" s="69">
        <f t="shared" si="5"/>
        <v>0</v>
      </c>
      <c r="M11" s="58"/>
      <c r="N11" s="70">
        <v>0</v>
      </c>
      <c r="O11" s="34"/>
      <c r="P11" s="72"/>
    </row>
    <row r="12" spans="1:16" x14ac:dyDescent="0.25">
      <c r="A12" s="61" t="s">
        <v>11</v>
      </c>
      <c r="B12" s="62" t="s">
        <v>97</v>
      </c>
      <c r="C12" s="63">
        <v>0</v>
      </c>
      <c r="D12" s="64">
        <v>0</v>
      </c>
      <c r="E12" s="65"/>
      <c r="F12" s="66">
        <v>0</v>
      </c>
      <c r="G12" s="67">
        <f t="shared" si="0"/>
        <v>0</v>
      </c>
      <c r="H12" s="68">
        <f t="shared" si="1"/>
        <v>0</v>
      </c>
      <c r="I12" s="68">
        <f t="shared" si="2"/>
        <v>0</v>
      </c>
      <c r="J12" s="67">
        <f t="shared" si="3"/>
        <v>0</v>
      </c>
      <c r="K12" s="68">
        <f t="shared" si="4"/>
        <v>0</v>
      </c>
      <c r="L12" s="69">
        <f t="shared" si="5"/>
        <v>0</v>
      </c>
      <c r="M12" s="58"/>
      <c r="N12" s="70">
        <v>0</v>
      </c>
      <c r="O12" s="34"/>
      <c r="P12" s="72"/>
    </row>
    <row r="13" spans="1:16" x14ac:dyDescent="0.25">
      <c r="A13" s="61"/>
      <c r="B13" s="73" t="s">
        <v>98</v>
      </c>
      <c r="C13" s="63">
        <v>0</v>
      </c>
      <c r="D13" s="64">
        <v>0</v>
      </c>
      <c r="E13" s="65"/>
      <c r="F13" s="66">
        <v>0</v>
      </c>
      <c r="G13" s="67">
        <f t="shared" si="0"/>
        <v>0</v>
      </c>
      <c r="H13" s="68">
        <f t="shared" si="1"/>
        <v>0</v>
      </c>
      <c r="I13" s="68">
        <f t="shared" si="2"/>
        <v>0</v>
      </c>
      <c r="J13" s="67">
        <f t="shared" si="3"/>
        <v>0</v>
      </c>
      <c r="K13" s="68">
        <f t="shared" si="4"/>
        <v>0</v>
      </c>
      <c r="L13" s="69">
        <f t="shared" si="5"/>
        <v>0</v>
      </c>
      <c r="M13" s="58"/>
      <c r="N13" s="70">
        <v>0</v>
      </c>
      <c r="O13" s="34"/>
      <c r="P13" s="72"/>
    </row>
    <row r="14" spans="1:16" x14ac:dyDescent="0.25">
      <c r="A14" s="61" t="s">
        <v>11</v>
      </c>
      <c r="B14" s="73" t="s">
        <v>99</v>
      </c>
      <c r="C14" s="63">
        <v>0</v>
      </c>
      <c r="D14" s="64">
        <v>0</v>
      </c>
      <c r="E14" s="65"/>
      <c r="F14" s="66">
        <v>0</v>
      </c>
      <c r="G14" s="67">
        <f t="shared" si="0"/>
        <v>0</v>
      </c>
      <c r="H14" s="68">
        <f t="shared" si="1"/>
        <v>0</v>
      </c>
      <c r="I14" s="68">
        <f t="shared" si="2"/>
        <v>0</v>
      </c>
      <c r="J14" s="67">
        <f t="shared" si="3"/>
        <v>0</v>
      </c>
      <c r="K14" s="68">
        <f t="shared" si="4"/>
        <v>0</v>
      </c>
      <c r="L14" s="69">
        <f t="shared" si="5"/>
        <v>0</v>
      </c>
      <c r="M14" s="58"/>
      <c r="N14" s="70">
        <v>0</v>
      </c>
      <c r="O14" s="34"/>
      <c r="P14" s="72"/>
    </row>
    <row r="15" spans="1:16" x14ac:dyDescent="0.25">
      <c r="A15" s="61" t="s">
        <v>11</v>
      </c>
      <c r="B15" s="73" t="s">
        <v>100</v>
      </c>
      <c r="C15" s="63">
        <v>0</v>
      </c>
      <c r="D15" s="64">
        <v>0</v>
      </c>
      <c r="E15" s="65"/>
      <c r="F15" s="66">
        <v>0</v>
      </c>
      <c r="G15" s="67">
        <f t="shared" si="0"/>
        <v>0</v>
      </c>
      <c r="H15" s="68">
        <f t="shared" si="1"/>
        <v>0</v>
      </c>
      <c r="I15" s="68">
        <f t="shared" si="2"/>
        <v>0</v>
      </c>
      <c r="J15" s="67">
        <f t="shared" si="3"/>
        <v>0</v>
      </c>
      <c r="K15" s="68">
        <f t="shared" si="4"/>
        <v>0</v>
      </c>
      <c r="L15" s="69">
        <f t="shared" si="5"/>
        <v>0</v>
      </c>
      <c r="M15" s="58"/>
      <c r="N15" s="70">
        <v>0</v>
      </c>
      <c r="O15" s="34"/>
      <c r="P15" s="72"/>
    </row>
    <row r="16" spans="1:16" x14ac:dyDescent="0.25">
      <c r="A16" s="61"/>
      <c r="B16" s="73" t="s">
        <v>101</v>
      </c>
      <c r="C16" s="63">
        <v>0</v>
      </c>
      <c r="D16" s="64">
        <v>0</v>
      </c>
      <c r="E16" s="65"/>
      <c r="F16" s="66">
        <v>0</v>
      </c>
      <c r="G16" s="67">
        <f t="shared" si="0"/>
        <v>0</v>
      </c>
      <c r="H16" s="68">
        <f t="shared" si="1"/>
        <v>0</v>
      </c>
      <c r="I16" s="68">
        <f t="shared" si="2"/>
        <v>0</v>
      </c>
      <c r="J16" s="67">
        <f t="shared" si="3"/>
        <v>0</v>
      </c>
      <c r="K16" s="68">
        <f t="shared" si="4"/>
        <v>0</v>
      </c>
      <c r="L16" s="69">
        <f t="shared" si="5"/>
        <v>0</v>
      </c>
      <c r="M16" s="58"/>
      <c r="N16" s="70">
        <v>0</v>
      </c>
      <c r="O16" s="34"/>
      <c r="P16" s="72"/>
    </row>
    <row r="17" spans="1:16" x14ac:dyDescent="0.25">
      <c r="A17" s="61"/>
      <c r="B17" s="73" t="s">
        <v>102</v>
      </c>
      <c r="C17" s="63">
        <v>0</v>
      </c>
      <c r="D17" s="64">
        <v>0</v>
      </c>
      <c r="E17" s="65"/>
      <c r="F17" s="66">
        <v>0</v>
      </c>
      <c r="G17" s="67">
        <f t="shared" si="0"/>
        <v>0</v>
      </c>
      <c r="H17" s="68">
        <f t="shared" si="1"/>
        <v>0</v>
      </c>
      <c r="I17" s="68">
        <f t="shared" si="2"/>
        <v>0</v>
      </c>
      <c r="J17" s="67">
        <f t="shared" si="3"/>
        <v>0</v>
      </c>
      <c r="K17" s="68">
        <f t="shared" si="4"/>
        <v>0</v>
      </c>
      <c r="L17" s="69">
        <f t="shared" si="5"/>
        <v>0</v>
      </c>
      <c r="M17" s="58"/>
      <c r="N17" s="70">
        <v>0</v>
      </c>
      <c r="O17" s="34"/>
      <c r="P17" s="72"/>
    </row>
    <row r="18" spans="1:16" x14ac:dyDescent="0.25">
      <c r="A18" s="61" t="s">
        <v>11</v>
      </c>
      <c r="B18" s="74"/>
      <c r="C18" s="63">
        <v>0</v>
      </c>
      <c r="D18" s="64">
        <v>0</v>
      </c>
      <c r="E18" s="65"/>
      <c r="F18" s="66">
        <v>0</v>
      </c>
      <c r="G18" s="67">
        <f t="shared" si="0"/>
        <v>0</v>
      </c>
      <c r="H18" s="68">
        <f t="shared" si="1"/>
        <v>0</v>
      </c>
      <c r="I18" s="68">
        <f t="shared" si="2"/>
        <v>0</v>
      </c>
      <c r="J18" s="67">
        <f t="shared" si="3"/>
        <v>0</v>
      </c>
      <c r="K18" s="68">
        <f t="shared" si="4"/>
        <v>0</v>
      </c>
      <c r="L18" s="69">
        <f t="shared" si="5"/>
        <v>0</v>
      </c>
      <c r="M18" s="58"/>
      <c r="N18" s="70">
        <v>0</v>
      </c>
      <c r="O18" s="34"/>
      <c r="P18" s="72"/>
    </row>
    <row r="19" spans="1:16" x14ac:dyDescent="0.25">
      <c r="A19" s="61"/>
      <c r="B19" s="75"/>
      <c r="C19" s="63">
        <v>0</v>
      </c>
      <c r="D19" s="64">
        <v>0</v>
      </c>
      <c r="E19" s="65"/>
      <c r="F19" s="66">
        <v>0</v>
      </c>
      <c r="G19" s="67">
        <f t="shared" si="0"/>
        <v>0</v>
      </c>
      <c r="H19" s="68">
        <f t="shared" si="1"/>
        <v>0</v>
      </c>
      <c r="I19" s="68">
        <f t="shared" si="2"/>
        <v>0</v>
      </c>
      <c r="J19" s="67">
        <f t="shared" si="3"/>
        <v>0</v>
      </c>
      <c r="K19" s="68">
        <f t="shared" si="4"/>
        <v>0</v>
      </c>
      <c r="L19" s="69">
        <f t="shared" si="5"/>
        <v>0</v>
      </c>
      <c r="M19" s="58"/>
      <c r="N19" s="70">
        <v>0</v>
      </c>
      <c r="O19" s="34"/>
      <c r="P19" s="72"/>
    </row>
    <row r="20" spans="1:16" x14ac:dyDescent="0.25">
      <c r="A20" s="61"/>
      <c r="B20" s="76"/>
      <c r="C20" s="63">
        <v>0</v>
      </c>
      <c r="D20" s="64">
        <v>0</v>
      </c>
      <c r="E20" s="65"/>
      <c r="F20" s="66">
        <v>0</v>
      </c>
      <c r="G20" s="67">
        <f t="shared" si="0"/>
        <v>0</v>
      </c>
      <c r="H20" s="68">
        <f t="shared" si="1"/>
        <v>0</v>
      </c>
      <c r="I20" s="68">
        <f t="shared" si="2"/>
        <v>0</v>
      </c>
      <c r="J20" s="67">
        <f t="shared" si="3"/>
        <v>0</v>
      </c>
      <c r="K20" s="68">
        <f t="shared" si="4"/>
        <v>0</v>
      </c>
      <c r="L20" s="69">
        <f t="shared" si="5"/>
        <v>0</v>
      </c>
      <c r="M20" s="58"/>
      <c r="N20" s="70">
        <v>0</v>
      </c>
      <c r="O20" s="34"/>
      <c r="P20" s="72"/>
    </row>
    <row r="21" spans="1:16" x14ac:dyDescent="0.25">
      <c r="A21" s="77" t="s">
        <v>11</v>
      </c>
      <c r="B21" s="75"/>
      <c r="C21" s="63">
        <v>0</v>
      </c>
      <c r="D21" s="64">
        <v>0</v>
      </c>
      <c r="E21" s="65"/>
      <c r="F21" s="66">
        <v>0</v>
      </c>
      <c r="G21" s="67">
        <f t="shared" si="0"/>
        <v>0</v>
      </c>
      <c r="H21" s="68">
        <f t="shared" si="1"/>
        <v>0</v>
      </c>
      <c r="I21" s="68">
        <f t="shared" si="2"/>
        <v>0</v>
      </c>
      <c r="J21" s="67">
        <f t="shared" si="3"/>
        <v>0</v>
      </c>
      <c r="K21" s="68">
        <f t="shared" si="4"/>
        <v>0</v>
      </c>
      <c r="L21" s="69">
        <f t="shared" si="5"/>
        <v>0</v>
      </c>
      <c r="M21" s="58"/>
      <c r="N21" s="70">
        <v>0</v>
      </c>
      <c r="O21" s="34"/>
      <c r="P21" s="78"/>
    </row>
    <row r="22" spans="1:16" x14ac:dyDescent="0.25">
      <c r="A22" s="39" t="s">
        <v>103</v>
      </c>
      <c r="B22" s="51"/>
      <c r="C22" s="52"/>
      <c r="D22" s="53"/>
      <c r="E22" s="54"/>
      <c r="F22" s="55"/>
      <c r="G22" s="55"/>
      <c r="H22" s="56"/>
      <c r="I22" s="56"/>
      <c r="J22" s="55"/>
      <c r="K22" s="56"/>
      <c r="L22" s="57">
        <f>SUM(L23:L34)</f>
        <v>0</v>
      </c>
      <c r="M22" s="58"/>
      <c r="N22" s="59">
        <f>SUM(N23:N34)</f>
        <v>0</v>
      </c>
      <c r="O22" s="34"/>
      <c r="P22" s="60">
        <f>SUM(L22:N22)</f>
        <v>0</v>
      </c>
    </row>
    <row r="23" spans="1:16" x14ac:dyDescent="0.25">
      <c r="A23" s="61"/>
      <c r="B23" s="62" t="s">
        <v>95</v>
      </c>
      <c r="C23" s="63">
        <v>0</v>
      </c>
      <c r="D23" s="64">
        <v>0</v>
      </c>
      <c r="E23" s="65"/>
      <c r="F23" s="66">
        <v>0</v>
      </c>
      <c r="G23" s="67">
        <f t="shared" si="0"/>
        <v>0</v>
      </c>
      <c r="H23" s="68">
        <f t="shared" si="1"/>
        <v>0</v>
      </c>
      <c r="I23" s="68">
        <f t="shared" si="2"/>
        <v>0</v>
      </c>
      <c r="J23" s="67">
        <f t="shared" si="3"/>
        <v>0</v>
      </c>
      <c r="K23" s="68">
        <f t="shared" si="4"/>
        <v>0</v>
      </c>
      <c r="L23" s="69">
        <f t="shared" si="5"/>
        <v>0</v>
      </c>
      <c r="M23" s="58"/>
      <c r="N23" s="70">
        <v>0</v>
      </c>
      <c r="O23" s="34"/>
      <c r="P23" s="71"/>
    </row>
    <row r="24" spans="1:16" x14ac:dyDescent="0.25">
      <c r="A24" s="61" t="s">
        <v>11</v>
      </c>
      <c r="B24" s="73" t="s">
        <v>96</v>
      </c>
      <c r="C24" s="63">
        <v>0</v>
      </c>
      <c r="D24" s="64">
        <v>0</v>
      </c>
      <c r="E24" s="65"/>
      <c r="F24" s="66">
        <v>0</v>
      </c>
      <c r="G24" s="67">
        <f t="shared" si="0"/>
        <v>0</v>
      </c>
      <c r="H24" s="68">
        <f t="shared" si="1"/>
        <v>0</v>
      </c>
      <c r="I24" s="68">
        <f t="shared" si="2"/>
        <v>0</v>
      </c>
      <c r="J24" s="67">
        <f t="shared" si="3"/>
        <v>0</v>
      </c>
      <c r="K24" s="68">
        <f t="shared" si="4"/>
        <v>0</v>
      </c>
      <c r="L24" s="69">
        <f t="shared" si="5"/>
        <v>0</v>
      </c>
      <c r="M24" s="58"/>
      <c r="N24" s="70">
        <v>0</v>
      </c>
      <c r="O24" s="34"/>
      <c r="P24" s="72"/>
    </row>
    <row r="25" spans="1:16" x14ac:dyDescent="0.25">
      <c r="A25" s="61" t="s">
        <v>11</v>
      </c>
      <c r="B25" s="73" t="s">
        <v>97</v>
      </c>
      <c r="C25" s="63">
        <v>0</v>
      </c>
      <c r="D25" s="64">
        <v>0</v>
      </c>
      <c r="E25" s="65"/>
      <c r="F25" s="66">
        <v>0</v>
      </c>
      <c r="G25" s="67">
        <f t="shared" si="0"/>
        <v>0</v>
      </c>
      <c r="H25" s="68">
        <f t="shared" si="1"/>
        <v>0</v>
      </c>
      <c r="I25" s="68">
        <f t="shared" si="2"/>
        <v>0</v>
      </c>
      <c r="J25" s="67">
        <f t="shared" si="3"/>
        <v>0</v>
      </c>
      <c r="K25" s="68">
        <f t="shared" si="4"/>
        <v>0</v>
      </c>
      <c r="L25" s="69">
        <f t="shared" si="5"/>
        <v>0</v>
      </c>
      <c r="M25" s="58"/>
      <c r="N25" s="70">
        <v>0</v>
      </c>
      <c r="O25" s="34"/>
      <c r="P25" s="72"/>
    </row>
    <row r="26" spans="1:16" x14ac:dyDescent="0.25">
      <c r="A26" s="61"/>
      <c r="B26" s="73" t="s">
        <v>104</v>
      </c>
      <c r="C26" s="63">
        <v>0</v>
      </c>
      <c r="D26" s="64">
        <v>0</v>
      </c>
      <c r="E26" s="75"/>
      <c r="F26" s="66">
        <v>0</v>
      </c>
      <c r="G26" s="67">
        <f t="shared" si="0"/>
        <v>0</v>
      </c>
      <c r="H26" s="68">
        <f t="shared" si="1"/>
        <v>0</v>
      </c>
      <c r="I26" s="68">
        <f t="shared" si="2"/>
        <v>0</v>
      </c>
      <c r="J26" s="67">
        <f t="shared" si="3"/>
        <v>0</v>
      </c>
      <c r="K26" s="68">
        <f t="shared" si="4"/>
        <v>0</v>
      </c>
      <c r="L26" s="69">
        <f t="shared" si="5"/>
        <v>0</v>
      </c>
      <c r="M26" s="58"/>
      <c r="N26" s="70">
        <v>0</v>
      </c>
      <c r="O26" s="34"/>
      <c r="P26" s="72"/>
    </row>
    <row r="27" spans="1:16" x14ac:dyDescent="0.25">
      <c r="A27" s="61"/>
      <c r="B27" s="73" t="s">
        <v>105</v>
      </c>
      <c r="C27" s="63">
        <v>0</v>
      </c>
      <c r="D27" s="64">
        <v>0</v>
      </c>
      <c r="E27" s="75"/>
      <c r="F27" s="66">
        <v>0</v>
      </c>
      <c r="G27" s="67">
        <f>D27*F27</f>
        <v>0</v>
      </c>
      <c r="H27" s="68">
        <f>G27*0.08</f>
        <v>0</v>
      </c>
      <c r="I27" s="68">
        <f>(G27+H27)*0.28</f>
        <v>0</v>
      </c>
      <c r="J27" s="67">
        <f>(G27+H27)*0.12</f>
        <v>0</v>
      </c>
      <c r="K27" s="68">
        <f>SUM(G27:J27)</f>
        <v>0</v>
      </c>
      <c r="L27" s="69">
        <f>K27*C27</f>
        <v>0</v>
      </c>
      <c r="M27" s="58"/>
      <c r="N27" s="70">
        <v>0</v>
      </c>
      <c r="O27" s="34"/>
      <c r="P27" s="72"/>
    </row>
    <row r="28" spans="1:16" x14ac:dyDescent="0.25">
      <c r="A28" s="61"/>
      <c r="B28" s="73" t="s">
        <v>100</v>
      </c>
      <c r="C28" s="63">
        <v>0</v>
      </c>
      <c r="D28" s="64">
        <v>0</v>
      </c>
      <c r="E28" s="75"/>
      <c r="F28" s="66">
        <v>0</v>
      </c>
      <c r="G28" s="67">
        <f>D28*F28</f>
        <v>0</v>
      </c>
      <c r="H28" s="68">
        <f>G28*0.08</f>
        <v>0</v>
      </c>
      <c r="I28" s="68">
        <f>(G28+H28)*0.28</f>
        <v>0</v>
      </c>
      <c r="J28" s="67">
        <f>(G28+H28)*0.12</f>
        <v>0</v>
      </c>
      <c r="K28" s="68">
        <f>SUM(G28:J28)</f>
        <v>0</v>
      </c>
      <c r="L28" s="69">
        <f>K28*C28</f>
        <v>0</v>
      </c>
      <c r="M28" s="58"/>
      <c r="N28" s="70">
        <v>0</v>
      </c>
      <c r="O28" s="34"/>
      <c r="P28" s="72"/>
    </row>
    <row r="29" spans="1:16" x14ac:dyDescent="0.25">
      <c r="A29" s="61"/>
      <c r="B29" s="73" t="s">
        <v>106</v>
      </c>
      <c r="C29" s="63">
        <v>0</v>
      </c>
      <c r="D29" s="64">
        <v>0</v>
      </c>
      <c r="E29" s="75"/>
      <c r="F29" s="66">
        <v>0</v>
      </c>
      <c r="G29" s="67">
        <f>D29*F29</f>
        <v>0</v>
      </c>
      <c r="H29" s="68">
        <f>G29*0.08</f>
        <v>0</v>
      </c>
      <c r="I29" s="68">
        <f>(G29+H29)*0.28</f>
        <v>0</v>
      </c>
      <c r="J29" s="67">
        <f>(G29+H29)*0.12</f>
        <v>0</v>
      </c>
      <c r="K29" s="68">
        <f>SUM(G29:J29)</f>
        <v>0</v>
      </c>
      <c r="L29" s="69">
        <f>K29*C29</f>
        <v>0</v>
      </c>
      <c r="M29" s="58"/>
      <c r="N29" s="70">
        <v>0</v>
      </c>
      <c r="O29" s="34"/>
      <c r="P29" s="72"/>
    </row>
    <row r="30" spans="1:16" x14ac:dyDescent="0.25">
      <c r="A30" s="61"/>
      <c r="B30" s="73" t="s">
        <v>107</v>
      </c>
      <c r="C30" s="63">
        <v>0</v>
      </c>
      <c r="D30" s="64">
        <v>0</v>
      </c>
      <c r="E30" s="75"/>
      <c r="F30" s="66">
        <v>0</v>
      </c>
      <c r="G30" s="67">
        <f>D30*F30</f>
        <v>0</v>
      </c>
      <c r="H30" s="68">
        <f>G30*0.08</f>
        <v>0</v>
      </c>
      <c r="I30" s="68">
        <f>(G30+H30)*0.28</f>
        <v>0</v>
      </c>
      <c r="J30" s="67">
        <f>(G30+H30)*0.12</f>
        <v>0</v>
      </c>
      <c r="K30" s="68">
        <f>SUM(G30:J30)</f>
        <v>0</v>
      </c>
      <c r="L30" s="69">
        <f>K30*C30</f>
        <v>0</v>
      </c>
      <c r="M30" s="58"/>
      <c r="N30" s="70">
        <v>0</v>
      </c>
      <c r="O30" s="34"/>
      <c r="P30" s="72"/>
    </row>
    <row r="31" spans="1:16" x14ac:dyDescent="0.25">
      <c r="A31" s="61" t="s">
        <v>11</v>
      </c>
      <c r="B31" s="73" t="s">
        <v>108</v>
      </c>
      <c r="C31" s="63">
        <v>0</v>
      </c>
      <c r="D31" s="64">
        <v>0</v>
      </c>
      <c r="E31" s="75"/>
      <c r="F31" s="66">
        <v>0</v>
      </c>
      <c r="G31" s="67">
        <f t="shared" si="0"/>
        <v>0</v>
      </c>
      <c r="H31" s="68">
        <f t="shared" si="1"/>
        <v>0</v>
      </c>
      <c r="I31" s="68">
        <f t="shared" si="2"/>
        <v>0</v>
      </c>
      <c r="J31" s="67">
        <f t="shared" si="3"/>
        <v>0</v>
      </c>
      <c r="K31" s="68">
        <f t="shared" si="4"/>
        <v>0</v>
      </c>
      <c r="L31" s="69">
        <f t="shared" si="5"/>
        <v>0</v>
      </c>
      <c r="M31" s="58"/>
      <c r="N31" s="70">
        <v>0</v>
      </c>
      <c r="O31" s="34"/>
      <c r="P31" s="72"/>
    </row>
    <row r="32" spans="1:16" x14ac:dyDescent="0.25">
      <c r="A32" s="61"/>
      <c r="B32" s="73" t="s">
        <v>109</v>
      </c>
      <c r="C32" s="63">
        <v>0</v>
      </c>
      <c r="D32" s="64">
        <v>0</v>
      </c>
      <c r="E32" s="75"/>
      <c r="F32" s="66">
        <v>0</v>
      </c>
      <c r="G32" s="67">
        <f t="shared" si="0"/>
        <v>0</v>
      </c>
      <c r="H32" s="68">
        <f t="shared" si="1"/>
        <v>0</v>
      </c>
      <c r="I32" s="68">
        <f t="shared" si="2"/>
        <v>0</v>
      </c>
      <c r="J32" s="67">
        <f t="shared" si="3"/>
        <v>0</v>
      </c>
      <c r="K32" s="68">
        <f t="shared" si="4"/>
        <v>0</v>
      </c>
      <c r="L32" s="69">
        <f t="shared" si="5"/>
        <v>0</v>
      </c>
      <c r="M32" s="58"/>
      <c r="N32" s="70">
        <v>0</v>
      </c>
      <c r="O32" s="34"/>
      <c r="P32" s="72"/>
    </row>
    <row r="33" spans="1:16" x14ac:dyDescent="0.25">
      <c r="A33" s="61" t="s">
        <v>11</v>
      </c>
      <c r="B33" s="73" t="s">
        <v>110</v>
      </c>
      <c r="C33" s="63">
        <v>0</v>
      </c>
      <c r="D33" s="64">
        <v>0</v>
      </c>
      <c r="E33" s="75"/>
      <c r="F33" s="66">
        <v>0</v>
      </c>
      <c r="G33" s="67">
        <f t="shared" si="0"/>
        <v>0</v>
      </c>
      <c r="H33" s="68">
        <f t="shared" si="1"/>
        <v>0</v>
      </c>
      <c r="I33" s="68">
        <f t="shared" si="2"/>
        <v>0</v>
      </c>
      <c r="J33" s="67">
        <f t="shared" si="3"/>
        <v>0</v>
      </c>
      <c r="K33" s="68">
        <f t="shared" si="4"/>
        <v>0</v>
      </c>
      <c r="L33" s="69">
        <f t="shared" si="5"/>
        <v>0</v>
      </c>
      <c r="M33" s="58"/>
      <c r="N33" s="70">
        <v>0</v>
      </c>
      <c r="O33" s="34"/>
      <c r="P33" s="72"/>
    </row>
    <row r="34" spans="1:16" x14ac:dyDescent="0.25">
      <c r="A34" s="61" t="s">
        <v>11</v>
      </c>
      <c r="B34" s="73" t="s">
        <v>102</v>
      </c>
      <c r="C34" s="63">
        <v>0</v>
      </c>
      <c r="D34" s="64">
        <v>0</v>
      </c>
      <c r="E34" s="75"/>
      <c r="F34" s="66">
        <v>0</v>
      </c>
      <c r="G34" s="67">
        <f t="shared" si="0"/>
        <v>0</v>
      </c>
      <c r="H34" s="68">
        <f t="shared" si="1"/>
        <v>0</v>
      </c>
      <c r="I34" s="68">
        <f t="shared" si="2"/>
        <v>0</v>
      </c>
      <c r="J34" s="67">
        <f t="shared" si="3"/>
        <v>0</v>
      </c>
      <c r="K34" s="68">
        <f t="shared" si="4"/>
        <v>0</v>
      </c>
      <c r="L34" s="69">
        <f t="shared" si="5"/>
        <v>0</v>
      </c>
      <c r="M34" s="58"/>
      <c r="N34" s="70">
        <v>0</v>
      </c>
      <c r="O34" s="34"/>
      <c r="P34" s="78"/>
    </row>
    <row r="35" spans="1:16" x14ac:dyDescent="0.25">
      <c r="A35" s="39" t="s">
        <v>111</v>
      </c>
      <c r="B35" s="51"/>
      <c r="C35" s="52"/>
      <c r="D35" s="53"/>
      <c r="E35" s="79"/>
      <c r="F35" s="55"/>
      <c r="G35" s="55"/>
      <c r="H35" s="56"/>
      <c r="I35" s="56"/>
      <c r="J35" s="55"/>
      <c r="K35" s="56"/>
      <c r="L35" s="57">
        <f>SUM(L36:L38)</f>
        <v>0</v>
      </c>
      <c r="M35" s="58"/>
      <c r="N35" s="59">
        <f>SUM(N36:N38)</f>
        <v>0</v>
      </c>
      <c r="O35" s="34"/>
      <c r="P35" s="60">
        <f>SUM(L35:N35)</f>
        <v>0</v>
      </c>
    </row>
    <row r="36" spans="1:16" x14ac:dyDescent="0.25">
      <c r="A36" s="61"/>
      <c r="B36" s="75"/>
      <c r="C36" s="63">
        <v>0</v>
      </c>
      <c r="D36" s="64">
        <v>0</v>
      </c>
      <c r="E36" s="75"/>
      <c r="F36" s="66">
        <v>0</v>
      </c>
      <c r="G36" s="67">
        <f t="shared" si="0"/>
        <v>0</v>
      </c>
      <c r="H36" s="68">
        <f t="shared" si="1"/>
        <v>0</v>
      </c>
      <c r="I36" s="68">
        <f t="shared" si="2"/>
        <v>0</v>
      </c>
      <c r="J36" s="67">
        <f t="shared" si="3"/>
        <v>0</v>
      </c>
      <c r="K36" s="68">
        <f t="shared" si="4"/>
        <v>0</v>
      </c>
      <c r="L36" s="69">
        <f t="shared" si="5"/>
        <v>0</v>
      </c>
      <c r="M36" s="58"/>
      <c r="N36" s="70">
        <v>0</v>
      </c>
      <c r="O36" s="34"/>
      <c r="P36" s="71"/>
    </row>
    <row r="37" spans="1:16" x14ac:dyDescent="0.25">
      <c r="A37" s="61"/>
      <c r="B37" s="76"/>
      <c r="C37" s="63">
        <v>0</v>
      </c>
      <c r="D37" s="64">
        <v>0</v>
      </c>
      <c r="E37" s="75"/>
      <c r="F37" s="66">
        <v>0</v>
      </c>
      <c r="G37" s="67">
        <f t="shared" si="0"/>
        <v>0</v>
      </c>
      <c r="H37" s="68">
        <f t="shared" si="1"/>
        <v>0</v>
      </c>
      <c r="I37" s="68">
        <f t="shared" si="2"/>
        <v>0</v>
      </c>
      <c r="J37" s="67">
        <f t="shared" si="3"/>
        <v>0</v>
      </c>
      <c r="K37" s="68">
        <f t="shared" si="4"/>
        <v>0</v>
      </c>
      <c r="L37" s="69">
        <f t="shared" si="5"/>
        <v>0</v>
      </c>
      <c r="M37" s="58"/>
      <c r="N37" s="70">
        <v>0</v>
      </c>
      <c r="O37" s="34"/>
      <c r="P37" s="72"/>
    </row>
    <row r="38" spans="1:16" x14ac:dyDescent="0.25">
      <c r="A38" s="61"/>
      <c r="B38" s="75"/>
      <c r="C38" s="63">
        <v>0</v>
      </c>
      <c r="D38" s="64">
        <v>0</v>
      </c>
      <c r="E38" s="75"/>
      <c r="F38" s="66">
        <v>0</v>
      </c>
      <c r="G38" s="67">
        <f t="shared" si="0"/>
        <v>0</v>
      </c>
      <c r="H38" s="68">
        <f t="shared" si="1"/>
        <v>0</v>
      </c>
      <c r="I38" s="68">
        <f t="shared" si="2"/>
        <v>0</v>
      </c>
      <c r="J38" s="67">
        <f t="shared" si="3"/>
        <v>0</v>
      </c>
      <c r="K38" s="68">
        <f t="shared" si="4"/>
        <v>0</v>
      </c>
      <c r="L38" s="69">
        <f t="shared" si="5"/>
        <v>0</v>
      </c>
      <c r="M38" s="58"/>
      <c r="N38" s="70">
        <v>0</v>
      </c>
      <c r="O38" s="34"/>
      <c r="P38" s="78"/>
    </row>
    <row r="39" spans="1:16" x14ac:dyDescent="0.25">
      <c r="A39" s="39" t="s">
        <v>112</v>
      </c>
      <c r="B39" s="51"/>
      <c r="C39" s="52"/>
      <c r="D39" s="53"/>
      <c r="E39" s="79"/>
      <c r="F39" s="55"/>
      <c r="G39" s="55"/>
      <c r="H39" s="56"/>
      <c r="I39" s="56"/>
      <c r="J39" s="55"/>
      <c r="K39" s="56"/>
      <c r="L39" s="57">
        <f>SUM(L40:L42)</f>
        <v>0</v>
      </c>
      <c r="M39" s="58"/>
      <c r="N39" s="59">
        <f>SUM(N40:N42)</f>
        <v>0</v>
      </c>
      <c r="O39" s="34"/>
      <c r="P39" s="60">
        <f>SUM(L39:N39)</f>
        <v>0</v>
      </c>
    </row>
    <row r="40" spans="1:16" x14ac:dyDescent="0.25">
      <c r="A40" s="61"/>
      <c r="B40" s="75"/>
      <c r="C40" s="63">
        <v>0</v>
      </c>
      <c r="D40" s="64">
        <v>0</v>
      </c>
      <c r="E40" s="75"/>
      <c r="F40" s="66">
        <v>0</v>
      </c>
      <c r="G40" s="67">
        <f t="shared" si="0"/>
        <v>0</v>
      </c>
      <c r="H40" s="68">
        <f t="shared" si="1"/>
        <v>0</v>
      </c>
      <c r="I40" s="68">
        <f t="shared" si="2"/>
        <v>0</v>
      </c>
      <c r="J40" s="67">
        <f t="shared" si="3"/>
        <v>0</v>
      </c>
      <c r="K40" s="68">
        <f t="shared" si="4"/>
        <v>0</v>
      </c>
      <c r="L40" s="69">
        <f t="shared" si="5"/>
        <v>0</v>
      </c>
      <c r="M40" s="58"/>
      <c r="N40" s="70">
        <v>0</v>
      </c>
      <c r="O40" s="34"/>
      <c r="P40" s="71"/>
    </row>
    <row r="41" spans="1:16" x14ac:dyDescent="0.25">
      <c r="A41" s="61"/>
      <c r="B41" s="76"/>
      <c r="C41" s="63">
        <v>0</v>
      </c>
      <c r="D41" s="64">
        <v>0</v>
      </c>
      <c r="E41" s="75"/>
      <c r="F41" s="66">
        <v>0</v>
      </c>
      <c r="G41" s="67">
        <f t="shared" si="0"/>
        <v>0</v>
      </c>
      <c r="H41" s="68">
        <f t="shared" si="1"/>
        <v>0</v>
      </c>
      <c r="I41" s="68">
        <f t="shared" si="2"/>
        <v>0</v>
      </c>
      <c r="J41" s="67">
        <f t="shared" si="3"/>
        <v>0</v>
      </c>
      <c r="K41" s="68">
        <f t="shared" si="4"/>
        <v>0</v>
      </c>
      <c r="L41" s="69">
        <f t="shared" si="5"/>
        <v>0</v>
      </c>
      <c r="M41" s="58"/>
      <c r="N41" s="70">
        <v>0</v>
      </c>
      <c r="O41" s="34"/>
      <c r="P41" s="72"/>
    </row>
    <row r="42" spans="1:16" x14ac:dyDescent="0.25">
      <c r="A42" s="61"/>
      <c r="B42" s="75"/>
      <c r="C42" s="63">
        <v>0</v>
      </c>
      <c r="D42" s="64">
        <v>0</v>
      </c>
      <c r="E42" s="75"/>
      <c r="F42" s="66">
        <v>0</v>
      </c>
      <c r="G42" s="67">
        <f t="shared" si="0"/>
        <v>0</v>
      </c>
      <c r="H42" s="68">
        <f t="shared" si="1"/>
        <v>0</v>
      </c>
      <c r="I42" s="68">
        <f t="shared" si="2"/>
        <v>0</v>
      </c>
      <c r="J42" s="67">
        <f t="shared" si="3"/>
        <v>0</v>
      </c>
      <c r="K42" s="68">
        <f t="shared" si="4"/>
        <v>0</v>
      </c>
      <c r="L42" s="69">
        <f t="shared" si="5"/>
        <v>0</v>
      </c>
      <c r="M42" s="58"/>
      <c r="N42" s="70">
        <v>0</v>
      </c>
      <c r="O42" s="34"/>
      <c r="P42" s="78"/>
    </row>
    <row r="43" spans="1:16" x14ac:dyDescent="0.25">
      <c r="A43" s="25" t="s">
        <v>40</v>
      </c>
      <c r="B43" s="2"/>
      <c r="C43" s="2"/>
    </row>
    <row r="44" spans="1:16" ht="15.75" thickBot="1" x14ac:dyDescent="0.3">
      <c r="A44" s="137" t="s">
        <v>19</v>
      </c>
      <c r="B44" s="137"/>
      <c r="C44" s="137"/>
      <c r="D44" s="137"/>
      <c r="E44" s="137"/>
      <c r="F44" s="138"/>
      <c r="G44" s="138"/>
      <c r="H44" s="138"/>
      <c r="I44" s="138"/>
      <c r="J44" s="138"/>
      <c r="K44" s="80"/>
      <c r="L44" s="81" t="s">
        <v>113</v>
      </c>
      <c r="M44" s="82"/>
      <c r="N44" s="82"/>
      <c r="O44" s="83"/>
      <c r="P44" s="84">
        <f>SUM(P9:P42)</f>
        <v>0</v>
      </c>
    </row>
    <row r="45" spans="1:16" ht="15.75" thickTop="1" x14ac:dyDescent="0.25"/>
  </sheetData>
  <mergeCells count="1">
    <mergeCell ref="A44:J44"/>
  </mergeCells>
  <phoneticPr fontId="17" type="noConversion"/>
  <pageMargins left="0.7" right="0.7" top="0.75" bottom="0.75" header="0.3" footer="0.3"/>
  <pageSetup scale="65" orientation="landscape" horizontalDpi="1200" verticalDpi="1200" r:id="rId1"/>
  <headerFooter>
    <oddHeader>&amp;L&amp;G</oddHeader>
    <oddFooter>&amp;RMei 2022, p.&amp;P</oddFooter>
  </headerFooter>
  <legacyDrawing r:id="rId2"/>
  <legacyDrawingHF r:id="rId3"/>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0"/>
  <sheetViews>
    <sheetView view="pageLayout" workbookViewId="0">
      <selection activeCell="O19" sqref="O19"/>
    </sheetView>
  </sheetViews>
  <sheetFormatPr defaultColWidth="8.85546875" defaultRowHeight="15" x14ac:dyDescent="0.25"/>
  <cols>
    <col min="2" max="2" width="22.140625" bestFit="1" customWidth="1"/>
    <col min="6" max="6" width="10.28515625" customWidth="1"/>
    <col min="7" max="7" width="10.42578125" customWidth="1"/>
    <col min="8" max="8" width="10.85546875" customWidth="1"/>
    <col min="9" max="9" width="11.42578125" customWidth="1"/>
    <col min="11" max="11" width="2.140625" customWidth="1"/>
    <col min="12" max="12" width="11.140625" customWidth="1"/>
    <col min="13" max="13" width="12.140625" customWidth="1"/>
    <col min="14" max="14" width="10.5703125" customWidth="1"/>
  </cols>
  <sheetData>
    <row r="2" spans="1:11" ht="25.5" x14ac:dyDescent="0.35">
      <c r="A2" s="1" t="s">
        <v>116</v>
      </c>
      <c r="K2" s="91"/>
    </row>
    <row r="3" spans="1:11" x14ac:dyDescent="0.25">
      <c r="K3" s="91"/>
    </row>
    <row r="4" spans="1:11" x14ac:dyDescent="0.25">
      <c r="A4" s="3" t="s">
        <v>21</v>
      </c>
      <c r="K4" s="91"/>
    </row>
    <row r="5" spans="1:11" x14ac:dyDescent="0.25">
      <c r="A5" s="3" t="s">
        <v>22</v>
      </c>
      <c r="K5" s="91"/>
    </row>
    <row r="6" spans="1:11" x14ac:dyDescent="0.25">
      <c r="A6" s="3" t="s">
        <v>23</v>
      </c>
      <c r="K6" s="91"/>
    </row>
    <row r="7" spans="1:11" x14ac:dyDescent="0.25">
      <c r="A7" s="3" t="s">
        <v>24</v>
      </c>
      <c r="K7" s="91"/>
    </row>
    <row r="8" spans="1:11" ht="5.25" customHeight="1" x14ac:dyDescent="0.25">
      <c r="K8" s="91"/>
    </row>
    <row r="9" spans="1:11" ht="15.75" x14ac:dyDescent="0.25">
      <c r="A9" s="19" t="s">
        <v>117</v>
      </c>
      <c r="K9" s="91"/>
    </row>
    <row r="10" spans="1:11" x14ac:dyDescent="0.25">
      <c r="A10" s="3" t="s">
        <v>118</v>
      </c>
      <c r="K10" s="91"/>
    </row>
    <row r="11" spans="1:11" x14ac:dyDescent="0.25">
      <c r="B11" s="7" t="s">
        <v>119</v>
      </c>
      <c r="C11" s="7">
        <v>0</v>
      </c>
      <c r="K11" s="91"/>
    </row>
    <row r="12" spans="1:11" x14ac:dyDescent="0.25">
      <c r="B12" s="7" t="s">
        <v>120</v>
      </c>
      <c r="C12" s="7">
        <v>0</v>
      </c>
      <c r="K12" s="91"/>
    </row>
    <row r="13" spans="1:11" x14ac:dyDescent="0.25">
      <c r="B13" s="7" t="s">
        <v>121</v>
      </c>
      <c r="C13" s="7">
        <v>0</v>
      </c>
      <c r="K13" s="91"/>
    </row>
    <row r="14" spans="1:11" x14ac:dyDescent="0.25">
      <c r="B14" s="92" t="s">
        <v>34</v>
      </c>
      <c r="C14" s="93">
        <f>SUM(C11:C13)</f>
        <v>0</v>
      </c>
      <c r="K14" s="91"/>
    </row>
    <row r="15" spans="1:11" ht="9" customHeight="1" x14ac:dyDescent="0.25">
      <c r="K15" s="91"/>
    </row>
    <row r="16" spans="1:11" x14ac:dyDescent="0.25">
      <c r="A16" s="3" t="s">
        <v>122</v>
      </c>
      <c r="K16" s="91"/>
    </row>
    <row r="17" spans="1:14" x14ac:dyDescent="0.25">
      <c r="B17" s="7" t="s">
        <v>119</v>
      </c>
      <c r="C17" s="7">
        <v>0</v>
      </c>
      <c r="K17" s="91"/>
    </row>
    <row r="18" spans="1:14" x14ac:dyDescent="0.25">
      <c r="B18" s="7" t="s">
        <v>120</v>
      </c>
      <c r="C18" s="7">
        <v>0</v>
      </c>
      <c r="K18" s="91"/>
    </row>
    <row r="19" spans="1:14" x14ac:dyDescent="0.25">
      <c r="B19" s="7" t="s">
        <v>121</v>
      </c>
      <c r="C19" s="7">
        <v>0</v>
      </c>
      <c r="K19" s="91"/>
    </row>
    <row r="20" spans="1:14" x14ac:dyDescent="0.25">
      <c r="B20" s="92" t="s">
        <v>34</v>
      </c>
      <c r="C20" s="93">
        <f>SUM(C17:C19)</f>
        <v>0</v>
      </c>
      <c r="K20" s="91"/>
    </row>
    <row r="21" spans="1:14" x14ac:dyDescent="0.25">
      <c r="K21" s="91"/>
    </row>
    <row r="22" spans="1:14" ht="15.75" x14ac:dyDescent="0.25">
      <c r="A22" s="19" t="s">
        <v>123</v>
      </c>
      <c r="K22" s="91"/>
    </row>
    <row r="23" spans="1:14" ht="120.75" customHeight="1" x14ac:dyDescent="0.25">
      <c r="A23" s="94" t="s">
        <v>124</v>
      </c>
      <c r="B23" s="94" t="s">
        <v>125</v>
      </c>
      <c r="C23" s="115" t="s">
        <v>126</v>
      </c>
      <c r="D23" s="115" t="s">
        <v>127</v>
      </c>
      <c r="E23" s="115" t="s">
        <v>128</v>
      </c>
      <c r="F23" s="115" t="s">
        <v>129</v>
      </c>
      <c r="G23" s="115" t="s">
        <v>168</v>
      </c>
      <c r="H23" s="115" t="s">
        <v>130</v>
      </c>
      <c r="I23" s="115" t="s">
        <v>131</v>
      </c>
      <c r="J23" s="115" t="s">
        <v>132</v>
      </c>
      <c r="K23" s="116"/>
      <c r="L23" s="117" t="s">
        <v>133</v>
      </c>
      <c r="M23" s="117" t="s">
        <v>134</v>
      </c>
      <c r="N23" s="117" t="s">
        <v>135</v>
      </c>
    </row>
    <row r="24" spans="1:14" x14ac:dyDescent="0.25">
      <c r="A24" s="95">
        <v>44625</v>
      </c>
      <c r="B24" s="96" t="s">
        <v>136</v>
      </c>
      <c r="C24" s="96">
        <v>1200</v>
      </c>
      <c r="D24" s="97">
        <v>0.6</v>
      </c>
      <c r="E24" s="98">
        <v>20</v>
      </c>
      <c r="F24" s="98">
        <f>SUM((C24*D24)*E24)</f>
        <v>14400</v>
      </c>
      <c r="G24" s="98">
        <f>SUM((F24*100)/109)</f>
        <v>13211.009174311926</v>
      </c>
      <c r="H24" s="98">
        <f>SUM(((G24*10)/110)+((N24*10)/100))</f>
        <v>1201.0008340283568</v>
      </c>
      <c r="I24" s="98">
        <f>SUM(G24-H24)</f>
        <v>12010.00834028357</v>
      </c>
      <c r="J24" s="97">
        <v>0.7</v>
      </c>
      <c r="K24" s="99"/>
      <c r="L24" s="98">
        <f>SUM((I24*J24)-M24)</f>
        <v>3407.0058381984982</v>
      </c>
      <c r="M24" s="98">
        <v>5000</v>
      </c>
      <c r="N24" s="98"/>
    </row>
    <row r="25" spans="1:14" x14ac:dyDescent="0.25">
      <c r="A25" s="95">
        <v>44626</v>
      </c>
      <c r="B25" s="96" t="s">
        <v>137</v>
      </c>
      <c r="C25" s="96">
        <v>1100</v>
      </c>
      <c r="D25" s="97">
        <v>0.6</v>
      </c>
      <c r="E25" s="98">
        <v>20</v>
      </c>
      <c r="F25" s="98">
        <f t="shared" ref="F25:F38" si="0">SUM((C25*D25)*E25)</f>
        <v>13200</v>
      </c>
      <c r="G25" s="98">
        <f>SUM((F25*100)/109)</f>
        <v>12110.091743119267</v>
      </c>
      <c r="H25" s="98">
        <f>SUM(((G25*10)/110)+((N25*10)/100))</f>
        <v>1100.9174311926606</v>
      </c>
      <c r="I25" s="98">
        <f>SUM(G25-H25)</f>
        <v>11009.174311926607</v>
      </c>
      <c r="J25" s="97">
        <v>0.75</v>
      </c>
      <c r="K25" s="99"/>
      <c r="L25" s="98">
        <f t="shared" ref="L25:L38" si="1">SUM((I25*J25)-M25)</f>
        <v>8256.8807339449559</v>
      </c>
      <c r="M25" s="98"/>
      <c r="N25" s="98"/>
    </row>
    <row r="26" spans="1:14" x14ac:dyDescent="0.25">
      <c r="A26" s="95">
        <v>44627</v>
      </c>
      <c r="B26" s="96" t="s">
        <v>138</v>
      </c>
      <c r="C26" s="96">
        <v>1000</v>
      </c>
      <c r="D26" s="97">
        <v>0.6</v>
      </c>
      <c r="E26" s="98">
        <v>15</v>
      </c>
      <c r="F26" s="98"/>
      <c r="G26" s="98"/>
      <c r="H26" s="98">
        <f t="shared" ref="H26:H38" si="2">SUM(((G26*10)/110)+((N26*10)/100))</f>
        <v>600</v>
      </c>
      <c r="I26" s="98"/>
      <c r="J26" s="97"/>
      <c r="K26" s="99"/>
      <c r="L26" s="98"/>
      <c r="M26" s="98"/>
      <c r="N26" s="98">
        <v>6000</v>
      </c>
    </row>
    <row r="27" spans="1:14" x14ac:dyDescent="0.25">
      <c r="A27" s="100"/>
      <c r="B27" s="101"/>
      <c r="C27" s="101"/>
      <c r="D27" s="102"/>
      <c r="E27" s="103"/>
      <c r="F27" s="103"/>
      <c r="G27" s="103"/>
      <c r="H27" s="98"/>
      <c r="I27" s="98"/>
      <c r="J27" s="102"/>
      <c r="K27" s="104"/>
      <c r="L27" s="103"/>
      <c r="M27" s="103"/>
      <c r="N27" s="103"/>
    </row>
    <row r="28" spans="1:14" x14ac:dyDescent="0.25">
      <c r="A28" s="7"/>
      <c r="B28" s="7"/>
      <c r="C28" s="7"/>
      <c r="D28" s="105"/>
      <c r="E28" s="106"/>
      <c r="F28" s="8">
        <f t="shared" si="0"/>
        <v>0</v>
      </c>
      <c r="G28" s="8">
        <f>SUM((F28*100)/109)</f>
        <v>0</v>
      </c>
      <c r="H28" s="22">
        <f t="shared" si="2"/>
        <v>0</v>
      </c>
      <c r="I28" s="22">
        <f t="shared" ref="I28:I38" si="3">SUM(G28-H28)</f>
        <v>0</v>
      </c>
      <c r="J28" s="107"/>
      <c r="K28" s="108"/>
      <c r="L28" s="8">
        <f t="shared" si="1"/>
        <v>0</v>
      </c>
      <c r="M28" s="106"/>
      <c r="N28" s="106"/>
    </row>
    <row r="29" spans="1:14" x14ac:dyDescent="0.25">
      <c r="A29" s="7"/>
      <c r="B29" s="7"/>
      <c r="C29" s="7"/>
      <c r="D29" s="105"/>
      <c r="E29" s="106"/>
      <c r="F29" s="8">
        <f t="shared" si="0"/>
        <v>0</v>
      </c>
      <c r="G29" s="8">
        <f t="shared" ref="G29:G38" si="4">SUM((F29*100)/109)</f>
        <v>0</v>
      </c>
      <c r="H29" s="22">
        <f t="shared" si="2"/>
        <v>0</v>
      </c>
      <c r="I29" s="22">
        <f t="shared" si="3"/>
        <v>0</v>
      </c>
      <c r="J29" s="107"/>
      <c r="K29" s="108"/>
      <c r="L29" s="8">
        <f t="shared" si="1"/>
        <v>0</v>
      </c>
      <c r="M29" s="106"/>
      <c r="N29" s="106"/>
    </row>
    <row r="30" spans="1:14" x14ac:dyDescent="0.25">
      <c r="A30" s="7"/>
      <c r="B30" s="7"/>
      <c r="C30" s="7"/>
      <c r="D30" s="105"/>
      <c r="E30" s="106"/>
      <c r="F30" s="8">
        <f t="shared" si="0"/>
        <v>0</v>
      </c>
      <c r="G30" s="8">
        <f t="shared" si="4"/>
        <v>0</v>
      </c>
      <c r="H30" s="22">
        <f t="shared" si="2"/>
        <v>0</v>
      </c>
      <c r="I30" s="22">
        <f t="shared" si="3"/>
        <v>0</v>
      </c>
      <c r="J30" s="107"/>
      <c r="K30" s="108"/>
      <c r="L30" s="8">
        <f t="shared" si="1"/>
        <v>0</v>
      </c>
      <c r="M30" s="106"/>
      <c r="N30" s="106"/>
    </row>
    <row r="31" spans="1:14" x14ac:dyDescent="0.25">
      <c r="A31" s="7"/>
      <c r="B31" s="7"/>
      <c r="C31" s="7"/>
      <c r="D31" s="105"/>
      <c r="E31" s="106"/>
      <c r="F31" s="8">
        <f t="shared" si="0"/>
        <v>0</v>
      </c>
      <c r="G31" s="8">
        <f t="shared" si="4"/>
        <v>0</v>
      </c>
      <c r="H31" s="22">
        <f t="shared" si="2"/>
        <v>0</v>
      </c>
      <c r="I31" s="22">
        <f t="shared" si="3"/>
        <v>0</v>
      </c>
      <c r="J31" s="107"/>
      <c r="K31" s="108"/>
      <c r="L31" s="8">
        <f t="shared" si="1"/>
        <v>0</v>
      </c>
      <c r="M31" s="106"/>
      <c r="N31" s="106"/>
    </row>
    <row r="32" spans="1:14" x14ac:dyDescent="0.25">
      <c r="A32" s="7"/>
      <c r="B32" s="7"/>
      <c r="C32" s="7"/>
      <c r="D32" s="105"/>
      <c r="E32" s="106"/>
      <c r="F32" s="8">
        <f t="shared" si="0"/>
        <v>0</v>
      </c>
      <c r="G32" s="8">
        <f t="shared" si="4"/>
        <v>0</v>
      </c>
      <c r="H32" s="22">
        <f t="shared" si="2"/>
        <v>0</v>
      </c>
      <c r="I32" s="22">
        <f t="shared" si="3"/>
        <v>0</v>
      </c>
      <c r="J32" s="107"/>
      <c r="K32" s="108"/>
      <c r="L32" s="8">
        <f t="shared" si="1"/>
        <v>0</v>
      </c>
      <c r="M32" s="106"/>
      <c r="N32" s="106"/>
    </row>
    <row r="33" spans="1:14" x14ac:dyDescent="0.25">
      <c r="A33" s="7"/>
      <c r="B33" s="7"/>
      <c r="C33" s="7"/>
      <c r="D33" s="105"/>
      <c r="E33" s="106"/>
      <c r="F33" s="8">
        <f t="shared" si="0"/>
        <v>0</v>
      </c>
      <c r="G33" s="8">
        <f t="shared" si="4"/>
        <v>0</v>
      </c>
      <c r="H33" s="22">
        <f t="shared" si="2"/>
        <v>0</v>
      </c>
      <c r="I33" s="22">
        <f t="shared" si="3"/>
        <v>0</v>
      </c>
      <c r="J33" s="107"/>
      <c r="K33" s="108"/>
      <c r="L33" s="8">
        <f t="shared" si="1"/>
        <v>0</v>
      </c>
      <c r="M33" s="106"/>
      <c r="N33" s="106"/>
    </row>
    <row r="34" spans="1:14" x14ac:dyDescent="0.25">
      <c r="A34" s="7"/>
      <c r="B34" s="7"/>
      <c r="C34" s="7"/>
      <c r="D34" s="105"/>
      <c r="E34" s="106"/>
      <c r="F34" s="8">
        <f t="shared" si="0"/>
        <v>0</v>
      </c>
      <c r="G34" s="8">
        <f t="shared" si="4"/>
        <v>0</v>
      </c>
      <c r="H34" s="22">
        <f t="shared" si="2"/>
        <v>0</v>
      </c>
      <c r="I34" s="22">
        <f t="shared" si="3"/>
        <v>0</v>
      </c>
      <c r="J34" s="107"/>
      <c r="K34" s="108"/>
      <c r="L34" s="8">
        <f t="shared" si="1"/>
        <v>0</v>
      </c>
      <c r="M34" s="106"/>
      <c r="N34" s="106"/>
    </row>
    <row r="35" spans="1:14" x14ac:dyDescent="0.25">
      <c r="A35" s="7"/>
      <c r="B35" s="7"/>
      <c r="C35" s="7"/>
      <c r="D35" s="105"/>
      <c r="E35" s="106"/>
      <c r="F35" s="8">
        <f t="shared" si="0"/>
        <v>0</v>
      </c>
      <c r="G35" s="8">
        <f t="shared" si="4"/>
        <v>0</v>
      </c>
      <c r="H35" s="22">
        <f t="shared" si="2"/>
        <v>0</v>
      </c>
      <c r="I35" s="22">
        <f t="shared" si="3"/>
        <v>0</v>
      </c>
      <c r="J35" s="107"/>
      <c r="K35" s="108"/>
      <c r="L35" s="8">
        <f t="shared" si="1"/>
        <v>0</v>
      </c>
      <c r="M35" s="106"/>
      <c r="N35" s="106"/>
    </row>
    <row r="36" spans="1:14" x14ac:dyDescent="0.25">
      <c r="A36" s="7"/>
      <c r="B36" s="7"/>
      <c r="C36" s="7"/>
      <c r="D36" s="105"/>
      <c r="E36" s="106"/>
      <c r="F36" s="8">
        <f t="shared" si="0"/>
        <v>0</v>
      </c>
      <c r="G36" s="8">
        <f t="shared" si="4"/>
        <v>0</v>
      </c>
      <c r="H36" s="22">
        <f t="shared" si="2"/>
        <v>0</v>
      </c>
      <c r="I36" s="22">
        <f t="shared" si="3"/>
        <v>0</v>
      </c>
      <c r="J36" s="107"/>
      <c r="K36" s="108"/>
      <c r="L36" s="8">
        <f t="shared" si="1"/>
        <v>0</v>
      </c>
      <c r="M36" s="106"/>
      <c r="N36" s="106"/>
    </row>
    <row r="37" spans="1:14" x14ac:dyDescent="0.25">
      <c r="A37" s="7"/>
      <c r="B37" s="7"/>
      <c r="C37" s="7"/>
      <c r="D37" s="105"/>
      <c r="E37" s="106"/>
      <c r="F37" s="8">
        <f t="shared" si="0"/>
        <v>0</v>
      </c>
      <c r="G37" s="8">
        <f t="shared" si="4"/>
        <v>0</v>
      </c>
      <c r="H37" s="22">
        <f t="shared" si="2"/>
        <v>0</v>
      </c>
      <c r="I37" s="22">
        <f t="shared" si="3"/>
        <v>0</v>
      </c>
      <c r="J37" s="107"/>
      <c r="K37" s="108"/>
      <c r="L37" s="8">
        <f t="shared" si="1"/>
        <v>0</v>
      </c>
      <c r="M37" s="106"/>
      <c r="N37" s="106"/>
    </row>
    <row r="38" spans="1:14" ht="15.75" thickBot="1" x14ac:dyDescent="0.3">
      <c r="A38" s="7"/>
      <c r="B38" s="7"/>
      <c r="C38" s="7"/>
      <c r="D38" s="105"/>
      <c r="E38" s="106"/>
      <c r="F38" s="8">
        <f t="shared" si="0"/>
        <v>0</v>
      </c>
      <c r="G38" s="8">
        <f t="shared" si="4"/>
        <v>0</v>
      </c>
      <c r="H38" s="109">
        <f t="shared" si="2"/>
        <v>0</v>
      </c>
      <c r="I38" s="22">
        <f t="shared" si="3"/>
        <v>0</v>
      </c>
      <c r="J38" s="107"/>
      <c r="K38" s="108"/>
      <c r="L38" s="8">
        <f t="shared" si="1"/>
        <v>0</v>
      </c>
      <c r="M38" s="106"/>
      <c r="N38" s="106"/>
    </row>
    <row r="39" spans="1:14" ht="15.75" thickBot="1" x14ac:dyDescent="0.3">
      <c r="H39" s="110">
        <f>SUM(H28:H38)</f>
        <v>0</v>
      </c>
      <c r="K39" s="91"/>
    </row>
    <row r="40" spans="1:14" ht="15.75" thickBot="1" x14ac:dyDescent="0.3">
      <c r="A40" s="137" t="s">
        <v>19</v>
      </c>
      <c r="B40" s="137"/>
      <c r="C40" s="137"/>
      <c r="D40" s="137"/>
      <c r="E40" s="137"/>
      <c r="F40" s="138"/>
      <c r="J40" s="111" t="s">
        <v>34</v>
      </c>
      <c r="K40" s="112"/>
      <c r="L40" s="113">
        <f>SUM(L28:L38)</f>
        <v>0</v>
      </c>
      <c r="M40" s="113">
        <f>SUM(M28:M38)</f>
        <v>0</v>
      </c>
      <c r="N40" s="114">
        <f>SUM(N28:N38)</f>
        <v>0</v>
      </c>
    </row>
  </sheetData>
  <mergeCells count="1">
    <mergeCell ref="A40:F40"/>
  </mergeCells>
  <phoneticPr fontId="17" type="noConversion"/>
  <pageMargins left="0.7" right="0.7" top="0.75" bottom="0.75" header="0.3" footer="0.3"/>
  <pageSetup scale="70" orientation="landscape" horizontalDpi="1200" verticalDpi="1200" r:id="rId1"/>
  <headerFooter>
    <oddHeader>&amp;L&amp;G</oddHeader>
    <oddFooter>&amp;RMei 2022, p.&amp;P</oddFooter>
  </headerFooter>
  <drawing r:id="rId2"/>
  <legacyDrawingHF r:id="rId3"/>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1"/>
  <sheetViews>
    <sheetView view="pageLayout" workbookViewId="0">
      <selection activeCell="M49" sqref="M49"/>
    </sheetView>
  </sheetViews>
  <sheetFormatPr defaultColWidth="8.85546875" defaultRowHeight="15" x14ac:dyDescent="0.25"/>
  <cols>
    <col min="1" max="1" width="42.42578125" customWidth="1"/>
    <col min="5" max="5" width="13.42578125" customWidth="1"/>
    <col min="9" max="9" width="12.42578125" customWidth="1"/>
  </cols>
  <sheetData>
    <row r="2" spans="1:9" ht="25.5" x14ac:dyDescent="0.35">
      <c r="A2" s="1" t="s">
        <v>139</v>
      </c>
      <c r="F2" s="2"/>
      <c r="I2" s="2"/>
    </row>
    <row r="3" spans="1:9" x14ac:dyDescent="0.25">
      <c r="F3" s="2"/>
      <c r="I3" s="2"/>
    </row>
    <row r="4" spans="1:9" x14ac:dyDescent="0.25">
      <c r="A4" s="3" t="s">
        <v>21</v>
      </c>
      <c r="F4" s="2"/>
      <c r="I4" s="2"/>
    </row>
    <row r="5" spans="1:9" x14ac:dyDescent="0.25">
      <c r="A5" s="3" t="s">
        <v>22</v>
      </c>
    </row>
    <row r="6" spans="1:9" x14ac:dyDescent="0.25">
      <c r="A6" s="3" t="s">
        <v>23</v>
      </c>
      <c r="F6" s="2"/>
      <c r="I6" s="2"/>
    </row>
    <row r="7" spans="1:9" x14ac:dyDescent="0.25">
      <c r="A7" s="3" t="s">
        <v>24</v>
      </c>
      <c r="F7" s="2"/>
      <c r="I7" s="2"/>
    </row>
    <row r="8" spans="1:9" x14ac:dyDescent="0.25">
      <c r="F8" s="2"/>
      <c r="I8" s="2"/>
    </row>
    <row r="9" spans="1:9" x14ac:dyDescent="0.25">
      <c r="A9" s="118" t="s">
        <v>140</v>
      </c>
      <c r="B9" s="119"/>
      <c r="C9" s="120" t="s">
        <v>141</v>
      </c>
      <c r="D9" s="120" t="s">
        <v>142</v>
      </c>
      <c r="E9" s="120" t="s">
        <v>143</v>
      </c>
      <c r="F9" s="121" t="s">
        <v>144</v>
      </c>
      <c r="G9" s="120" t="s">
        <v>145</v>
      </c>
      <c r="H9" s="120" t="s">
        <v>146</v>
      </c>
      <c r="I9" s="121" t="s">
        <v>147</v>
      </c>
    </row>
    <row r="10" spans="1:9" x14ac:dyDescent="0.25">
      <c r="A10" s="122" t="s">
        <v>1</v>
      </c>
      <c r="B10" s="123"/>
      <c r="C10" s="123"/>
      <c r="D10" s="123"/>
      <c r="E10" s="123"/>
      <c r="F10" s="124"/>
      <c r="G10" s="123"/>
      <c r="H10" s="123"/>
      <c r="I10" s="125">
        <f>SUM(I11)</f>
        <v>8.98</v>
      </c>
    </row>
    <row r="11" spans="1:9" x14ac:dyDescent="0.25">
      <c r="A11" s="18"/>
      <c r="B11" s="126" t="s">
        <v>148</v>
      </c>
      <c r="C11" s="126" t="s">
        <v>149</v>
      </c>
      <c r="D11" s="126" t="s">
        <v>150</v>
      </c>
      <c r="E11" s="126" t="s">
        <v>151</v>
      </c>
      <c r="F11" s="127">
        <v>4.49</v>
      </c>
      <c r="G11" s="126" t="s">
        <v>152</v>
      </c>
      <c r="H11" s="126">
        <v>2</v>
      </c>
      <c r="I11" s="127">
        <f>SUM(H11*F11)</f>
        <v>8.98</v>
      </c>
    </row>
    <row r="12" spans="1:9" x14ac:dyDescent="0.25">
      <c r="A12" s="122" t="s">
        <v>2</v>
      </c>
      <c r="B12" s="128"/>
      <c r="C12" s="128"/>
      <c r="D12" s="128"/>
      <c r="E12" s="128"/>
      <c r="F12" s="129"/>
      <c r="G12" s="128"/>
      <c r="H12" s="128"/>
      <c r="I12" s="130">
        <f>SUM(I13:I14)</f>
        <v>20</v>
      </c>
    </row>
    <row r="13" spans="1:9" x14ac:dyDescent="0.25">
      <c r="A13" s="18"/>
      <c r="B13" s="126" t="s">
        <v>153</v>
      </c>
      <c r="C13" s="126" t="s">
        <v>149</v>
      </c>
      <c r="D13" s="126" t="s">
        <v>154</v>
      </c>
      <c r="E13" s="126"/>
      <c r="F13" s="127">
        <v>2</v>
      </c>
      <c r="G13" s="126" t="s">
        <v>152</v>
      </c>
      <c r="H13" s="126">
        <v>5</v>
      </c>
      <c r="I13" s="127">
        <f>SUM(F13*H13)</f>
        <v>10</v>
      </c>
    </row>
    <row r="14" spans="1:9" x14ac:dyDescent="0.25">
      <c r="A14" s="18"/>
      <c r="B14" s="126" t="s">
        <v>155</v>
      </c>
      <c r="C14" s="126" t="s">
        <v>149</v>
      </c>
      <c r="D14" s="126" t="s">
        <v>156</v>
      </c>
      <c r="E14" s="126"/>
      <c r="F14" s="127">
        <v>10</v>
      </c>
      <c r="G14" s="126" t="s">
        <v>152</v>
      </c>
      <c r="H14" s="126">
        <v>1</v>
      </c>
      <c r="I14" s="127">
        <f>SUM(F14*H14)</f>
        <v>10</v>
      </c>
    </row>
    <row r="15" spans="1:9" x14ac:dyDescent="0.25">
      <c r="A15" s="122" t="s">
        <v>3</v>
      </c>
      <c r="B15" s="128"/>
      <c r="C15" s="128"/>
      <c r="D15" s="128"/>
      <c r="E15" s="128"/>
      <c r="F15" s="129"/>
      <c r="G15" s="128"/>
      <c r="H15" s="128"/>
      <c r="I15" s="130">
        <f>SUM(I16:I18)</f>
        <v>1250</v>
      </c>
    </row>
    <row r="16" spans="1:9" x14ac:dyDescent="0.25">
      <c r="A16" s="18"/>
      <c r="B16" s="126" t="s">
        <v>157</v>
      </c>
      <c r="C16" s="126" t="s">
        <v>149</v>
      </c>
      <c r="D16" s="126"/>
      <c r="E16" s="126"/>
      <c r="F16" s="127">
        <v>150</v>
      </c>
      <c r="G16" s="126" t="s">
        <v>152</v>
      </c>
      <c r="H16" s="126">
        <v>3</v>
      </c>
      <c r="I16" s="127">
        <f>SUM(F16*H16)</f>
        <v>450</v>
      </c>
    </row>
    <row r="17" spans="1:9" x14ac:dyDescent="0.25">
      <c r="A17" s="18"/>
      <c r="B17" s="126" t="s">
        <v>158</v>
      </c>
      <c r="C17" s="126" t="s">
        <v>149</v>
      </c>
      <c r="D17" s="126"/>
      <c r="E17" s="126"/>
      <c r="F17" s="127">
        <v>100</v>
      </c>
      <c r="G17" s="126" t="s">
        <v>152</v>
      </c>
      <c r="H17" s="126">
        <v>5</v>
      </c>
      <c r="I17" s="127">
        <f>SUM(F17*H17)</f>
        <v>500</v>
      </c>
    </row>
    <row r="18" spans="1:9" x14ac:dyDescent="0.25">
      <c r="A18" s="18"/>
      <c r="B18" s="126" t="s">
        <v>159</v>
      </c>
      <c r="C18" s="126" t="s">
        <v>149</v>
      </c>
      <c r="D18" s="126" t="s">
        <v>160</v>
      </c>
      <c r="E18" s="126"/>
      <c r="F18" s="127">
        <v>300</v>
      </c>
      <c r="G18" s="126" t="s">
        <v>152</v>
      </c>
      <c r="H18" s="126">
        <v>1</v>
      </c>
      <c r="I18" s="127">
        <f>SUM(F18*H18)</f>
        <v>300</v>
      </c>
    </row>
    <row r="19" spans="1:9" x14ac:dyDescent="0.25">
      <c r="A19" s="122" t="s">
        <v>4</v>
      </c>
      <c r="B19" s="128"/>
      <c r="C19" s="128"/>
      <c r="D19" s="128"/>
      <c r="E19" s="128"/>
      <c r="F19" s="129"/>
      <c r="G19" s="128"/>
      <c r="H19" s="128"/>
      <c r="I19" s="130">
        <f>SUM(I20:I21)</f>
        <v>70</v>
      </c>
    </row>
    <row r="20" spans="1:9" x14ac:dyDescent="0.25">
      <c r="A20" s="18"/>
      <c r="B20" s="126" t="s">
        <v>161</v>
      </c>
      <c r="C20" s="126" t="s">
        <v>149</v>
      </c>
      <c r="D20" s="126"/>
      <c r="E20" s="126"/>
      <c r="F20" s="127"/>
      <c r="G20" s="126"/>
      <c r="H20" s="126"/>
      <c r="I20" s="127">
        <v>50</v>
      </c>
    </row>
    <row r="21" spans="1:9" x14ac:dyDescent="0.25">
      <c r="A21" s="18"/>
      <c r="B21" s="126" t="s">
        <v>162</v>
      </c>
      <c r="C21" s="126" t="s">
        <v>163</v>
      </c>
      <c r="D21" s="126"/>
      <c r="E21" s="126"/>
      <c r="F21" s="127">
        <v>20</v>
      </c>
      <c r="G21" s="126" t="s">
        <v>152</v>
      </c>
      <c r="H21" s="126">
        <v>1</v>
      </c>
      <c r="I21" s="127">
        <v>20</v>
      </c>
    </row>
    <row r="22" spans="1:9" x14ac:dyDescent="0.25">
      <c r="A22" s="3" t="s">
        <v>46</v>
      </c>
      <c r="B22" s="131"/>
      <c r="C22" s="7"/>
      <c r="D22" s="7"/>
      <c r="E22" s="7"/>
      <c r="F22" s="106"/>
      <c r="G22" s="7"/>
      <c r="H22" s="7"/>
      <c r="I22" s="106"/>
    </row>
    <row r="23" spans="1:9" x14ac:dyDescent="0.25">
      <c r="A23" s="3" t="s">
        <v>47</v>
      </c>
      <c r="B23" s="132"/>
      <c r="C23" s="7"/>
      <c r="D23" s="7"/>
      <c r="E23" s="7"/>
      <c r="F23" s="106"/>
      <c r="G23" s="7"/>
      <c r="H23" s="7"/>
      <c r="I23" s="106"/>
    </row>
    <row r="24" spans="1:9" x14ac:dyDescent="0.25">
      <c r="A24" s="3" t="s">
        <v>48</v>
      </c>
      <c r="B24" s="132"/>
      <c r="C24" s="7"/>
      <c r="D24" s="7"/>
      <c r="E24" s="7"/>
      <c r="F24" s="106"/>
      <c r="G24" s="7"/>
      <c r="H24" s="7"/>
      <c r="I24" s="106"/>
    </row>
    <row r="25" spans="1:9" x14ac:dyDescent="0.25">
      <c r="A25" s="3" t="s">
        <v>49</v>
      </c>
      <c r="B25" s="132"/>
      <c r="C25" s="7"/>
      <c r="D25" s="7"/>
      <c r="E25" s="7"/>
      <c r="F25" s="106"/>
      <c r="G25" s="7"/>
      <c r="H25" s="7"/>
      <c r="I25" s="106"/>
    </row>
    <row r="26" spans="1:9" x14ac:dyDescent="0.25">
      <c r="A26" s="18"/>
      <c r="B26" s="133"/>
      <c r="F26" s="2"/>
      <c r="I26" s="2"/>
    </row>
    <row r="27" spans="1:9" x14ac:dyDescent="0.25">
      <c r="A27" s="118" t="s">
        <v>164</v>
      </c>
      <c r="B27" s="119"/>
      <c r="C27" s="134" t="s">
        <v>141</v>
      </c>
      <c r="D27" s="134" t="s">
        <v>142</v>
      </c>
      <c r="E27" s="134" t="s">
        <v>143</v>
      </c>
      <c r="F27" s="135" t="s">
        <v>144</v>
      </c>
      <c r="G27" s="134" t="s">
        <v>145</v>
      </c>
      <c r="H27" s="134" t="s">
        <v>146</v>
      </c>
      <c r="I27" s="135" t="s">
        <v>147</v>
      </c>
    </row>
    <row r="28" spans="1:9" x14ac:dyDescent="0.25">
      <c r="A28" s="3" t="s">
        <v>53</v>
      </c>
      <c r="B28" s="132"/>
      <c r="C28" s="7"/>
      <c r="D28" s="7"/>
      <c r="E28" s="7"/>
      <c r="F28" s="106"/>
      <c r="G28" s="7"/>
      <c r="H28" s="7"/>
      <c r="I28" s="106"/>
    </row>
    <row r="29" spans="1:9" x14ac:dyDescent="0.25">
      <c r="A29" s="3" t="s">
        <v>48</v>
      </c>
      <c r="B29" s="132"/>
      <c r="C29" s="7"/>
      <c r="D29" s="7"/>
      <c r="E29" s="7"/>
      <c r="F29" s="106"/>
      <c r="G29" s="7"/>
      <c r="H29" s="7"/>
      <c r="I29" s="106"/>
    </row>
    <row r="30" spans="1:9" x14ac:dyDescent="0.25">
      <c r="A30" s="3" t="s">
        <v>54</v>
      </c>
      <c r="B30" s="132"/>
      <c r="C30" s="7"/>
      <c r="D30" s="7"/>
      <c r="E30" s="7"/>
      <c r="F30" s="106"/>
      <c r="G30" s="7"/>
      <c r="H30" s="7"/>
      <c r="I30" s="106"/>
    </row>
    <row r="31" spans="1:9" x14ac:dyDescent="0.25">
      <c r="A31" s="3" t="s">
        <v>55</v>
      </c>
      <c r="B31" s="132"/>
      <c r="C31" s="7"/>
      <c r="D31" s="7"/>
      <c r="E31" s="7"/>
      <c r="F31" s="106"/>
      <c r="G31" s="7"/>
      <c r="H31" s="7"/>
      <c r="I31" s="106"/>
    </row>
    <row r="32" spans="1:9" x14ac:dyDescent="0.25">
      <c r="A32" s="3" t="s">
        <v>56</v>
      </c>
      <c r="B32" s="132"/>
      <c r="C32" s="7"/>
      <c r="D32" s="7"/>
      <c r="E32" s="7"/>
      <c r="F32" s="106"/>
      <c r="G32" s="7"/>
      <c r="H32" s="7"/>
      <c r="I32" s="106"/>
    </row>
    <row r="33" spans="1:9" x14ac:dyDescent="0.25">
      <c r="A33" s="3" t="s">
        <v>57</v>
      </c>
      <c r="B33" s="132"/>
      <c r="C33" s="7"/>
      <c r="D33" s="7"/>
      <c r="E33" s="7"/>
      <c r="F33" s="106"/>
      <c r="G33" s="7"/>
      <c r="H33" s="7"/>
      <c r="I33" s="106"/>
    </row>
    <row r="34" spans="1:9" x14ac:dyDescent="0.25">
      <c r="A34" s="18"/>
      <c r="B34" s="133"/>
      <c r="F34" s="2"/>
      <c r="I34" s="2"/>
    </row>
    <row r="35" spans="1:9" x14ac:dyDescent="0.25">
      <c r="A35" s="118" t="s">
        <v>165</v>
      </c>
      <c r="B35" s="119"/>
      <c r="C35" s="134" t="s">
        <v>141</v>
      </c>
      <c r="D35" s="134" t="s">
        <v>142</v>
      </c>
      <c r="E35" s="134" t="s">
        <v>143</v>
      </c>
      <c r="F35" s="135" t="s">
        <v>144</v>
      </c>
      <c r="G35" s="134" t="s">
        <v>145</v>
      </c>
      <c r="H35" s="134" t="s">
        <v>146</v>
      </c>
      <c r="I35" s="135" t="s">
        <v>147</v>
      </c>
    </row>
    <row r="36" spans="1:9" x14ac:dyDescent="0.25">
      <c r="A36" s="3" t="s">
        <v>58</v>
      </c>
      <c r="B36" s="132"/>
      <c r="C36" s="7"/>
      <c r="D36" s="7"/>
      <c r="E36" s="7"/>
      <c r="F36" s="106"/>
      <c r="G36" s="7"/>
      <c r="H36" s="7"/>
      <c r="I36" s="106"/>
    </row>
    <row r="37" spans="1:9" x14ac:dyDescent="0.25">
      <c r="A37" s="3" t="s">
        <v>59</v>
      </c>
      <c r="B37" s="132"/>
      <c r="C37" s="7"/>
      <c r="D37" s="7"/>
      <c r="E37" s="7"/>
      <c r="F37" s="106"/>
      <c r="G37" s="7"/>
      <c r="H37" s="7"/>
      <c r="I37" s="106"/>
    </row>
    <row r="38" spans="1:9" x14ac:dyDescent="0.25">
      <c r="A38" s="3" t="s">
        <v>60</v>
      </c>
      <c r="B38" s="132"/>
      <c r="C38" s="7"/>
      <c r="D38" s="7"/>
      <c r="E38" s="7"/>
      <c r="F38" s="106"/>
      <c r="G38" s="7"/>
      <c r="H38" s="7"/>
      <c r="I38" s="106"/>
    </row>
    <row r="39" spans="1:9" x14ac:dyDescent="0.25">
      <c r="A39" s="3" t="s">
        <v>61</v>
      </c>
      <c r="B39" s="132"/>
      <c r="C39" s="7"/>
      <c r="D39" s="7"/>
      <c r="E39" s="7"/>
      <c r="F39" s="106"/>
      <c r="G39" s="7"/>
      <c r="H39" s="7"/>
      <c r="I39" s="106"/>
    </row>
    <row r="40" spans="1:9" x14ac:dyDescent="0.25">
      <c r="A40" s="5"/>
      <c r="B40" s="133"/>
      <c r="F40" s="2"/>
      <c r="I40" s="2"/>
    </row>
    <row r="41" spans="1:9" x14ac:dyDescent="0.25">
      <c r="A41" s="118" t="s">
        <v>166</v>
      </c>
      <c r="B41" s="119"/>
      <c r="C41" s="134" t="s">
        <v>141</v>
      </c>
      <c r="D41" s="134" t="s">
        <v>142</v>
      </c>
      <c r="E41" s="134" t="s">
        <v>143</v>
      </c>
      <c r="F41" s="135" t="s">
        <v>144</v>
      </c>
      <c r="G41" s="134" t="s">
        <v>145</v>
      </c>
      <c r="H41" s="134" t="s">
        <v>146</v>
      </c>
      <c r="I41" s="135" t="s">
        <v>147</v>
      </c>
    </row>
    <row r="42" spans="1:9" x14ac:dyDescent="0.25">
      <c r="A42" s="3" t="s">
        <v>62</v>
      </c>
      <c r="B42" s="132"/>
      <c r="C42" s="7"/>
      <c r="D42" s="7"/>
      <c r="E42" s="7"/>
      <c r="F42" s="106"/>
      <c r="G42" s="7"/>
      <c r="H42" s="7"/>
      <c r="I42" s="106"/>
    </row>
    <row r="43" spans="1:9" x14ac:dyDescent="0.25">
      <c r="A43" s="3" t="s">
        <v>63</v>
      </c>
      <c r="B43" s="132"/>
      <c r="C43" s="7"/>
      <c r="D43" s="7"/>
      <c r="E43" s="7"/>
      <c r="F43" s="106"/>
      <c r="G43" s="7"/>
      <c r="H43" s="7"/>
      <c r="I43" s="106"/>
    </row>
    <row r="44" spans="1:9" x14ac:dyDescent="0.25">
      <c r="A44" s="18"/>
      <c r="B44" s="133"/>
      <c r="F44" s="2"/>
      <c r="I44" s="2"/>
    </row>
    <row r="45" spans="1:9" x14ac:dyDescent="0.25">
      <c r="A45" s="118" t="s">
        <v>167</v>
      </c>
      <c r="B45" s="119"/>
      <c r="C45" s="134" t="s">
        <v>141</v>
      </c>
      <c r="D45" s="134" t="s">
        <v>142</v>
      </c>
      <c r="E45" s="134" t="s">
        <v>143</v>
      </c>
      <c r="F45" s="135" t="s">
        <v>144</v>
      </c>
      <c r="G45" s="134" t="s">
        <v>145</v>
      </c>
      <c r="H45" s="134" t="s">
        <v>146</v>
      </c>
      <c r="I45" s="135" t="s">
        <v>147</v>
      </c>
    </row>
    <row r="46" spans="1:9" x14ac:dyDescent="0.25">
      <c r="A46" s="3" t="s">
        <v>64</v>
      </c>
      <c r="B46" s="132"/>
      <c r="C46" s="7"/>
      <c r="D46" s="7"/>
      <c r="E46" s="7"/>
      <c r="F46" s="106"/>
      <c r="G46" s="7"/>
      <c r="H46" s="7"/>
      <c r="I46" s="106"/>
    </row>
    <row r="47" spans="1:9" x14ac:dyDescent="0.25">
      <c r="A47" s="3" t="s">
        <v>65</v>
      </c>
      <c r="B47" s="132"/>
      <c r="C47" s="7"/>
      <c r="D47" s="7"/>
      <c r="E47" s="7"/>
      <c r="F47" s="106"/>
      <c r="G47" s="7"/>
      <c r="H47" s="7"/>
      <c r="I47" s="106"/>
    </row>
    <row r="48" spans="1:9" x14ac:dyDescent="0.25">
      <c r="A48" s="3" t="s">
        <v>66</v>
      </c>
      <c r="B48" s="132"/>
      <c r="C48" s="7"/>
      <c r="D48" s="7"/>
      <c r="E48" s="7"/>
      <c r="F48" s="106"/>
      <c r="G48" s="7"/>
      <c r="H48" s="7"/>
      <c r="I48" s="106"/>
    </row>
    <row r="49" spans="1:9" x14ac:dyDescent="0.25">
      <c r="A49" s="3" t="s">
        <v>9</v>
      </c>
      <c r="B49" s="132"/>
      <c r="C49" s="7"/>
      <c r="D49" s="7"/>
      <c r="E49" s="7"/>
      <c r="F49" s="106"/>
      <c r="G49" s="7"/>
      <c r="H49" s="7"/>
      <c r="I49" s="106"/>
    </row>
    <row r="50" spans="1:9" x14ac:dyDescent="0.25">
      <c r="F50" s="2"/>
      <c r="I50" s="2"/>
    </row>
    <row r="51" spans="1:9" x14ac:dyDescent="0.25">
      <c r="A51" s="25" t="s">
        <v>40</v>
      </c>
      <c r="B51" s="2"/>
      <c r="C51" s="2"/>
    </row>
  </sheetData>
  <phoneticPr fontId="17" type="noConversion"/>
  <pageMargins left="0.7" right="0.7" top="0.75" bottom="0.75" header="0.3" footer="0.3"/>
  <pageSetup scale="65" orientation="landscape" horizontalDpi="1200" verticalDpi="1200" r:id="rId1"/>
  <headerFooter>
    <oddHeader>&amp;L&amp;G</oddHeader>
    <oddFooter>&amp;RMei 2022, p.&amp;P</oddFooter>
  </headerFooter>
  <drawing r:id="rId2"/>
  <legacyDrawingHF r:id="rId3"/>
  <extLst>
    <ext xmlns:mx="http://schemas.microsoft.com/office/mac/excel/2008/main" uri="{64002731-A6B0-56B0-2670-7721B7C09600}">
      <mx:PLV Mode="1"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1D15A1CC821E448408409DC6C7347C" ma:contentTypeVersion="12" ma:contentTypeDescription="Een nieuw document maken." ma:contentTypeScope="" ma:versionID="b96935b8d15de08dbc70086c1bbe5532">
  <xsd:schema xmlns:xsd="http://www.w3.org/2001/XMLSchema" xmlns:xs="http://www.w3.org/2001/XMLSchema" xmlns:p="http://schemas.microsoft.com/office/2006/metadata/properties" xmlns:ns2="31c038ec-d27f-40d4-9280-da6d0625cb26" xmlns:ns3="1346d0d5-b33c-4eee-997f-d4676669e0fe" targetNamespace="http://schemas.microsoft.com/office/2006/metadata/properties" ma:root="true" ma:fieldsID="d09380466b36ce5876eabf226657743d" ns2:_="" ns3:_="">
    <xsd:import namespace="31c038ec-d27f-40d4-9280-da6d0625cb26"/>
    <xsd:import namespace="1346d0d5-b33c-4eee-997f-d4676669e0f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038ec-d27f-40d4-9280-da6d0625cb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46d0d5-b33c-4eee-997f-d4676669e0fe"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60766B-FB05-49F4-A51D-0371F925F5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038ec-d27f-40d4-9280-da6d0625cb26"/>
    <ds:schemaRef ds:uri="1346d0d5-b33c-4eee-997f-d4676669e0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B338C9-D6AE-4FBE-AC77-65073A3E764E}">
  <ds:schemaRefs>
    <ds:schemaRef ds:uri="http://schemas.microsoft.com/office/2006/metadata/properties"/>
    <ds:schemaRef ds:uri="1346d0d5-b33c-4eee-997f-d4676669e0fe"/>
    <ds:schemaRef ds:uri="http://purl.org/dc/dcmitype/"/>
    <ds:schemaRef ds:uri="http://www.w3.org/XML/1998/namespace"/>
    <ds:schemaRef ds:uri="http://purl.org/dc/elements/1.1/"/>
    <ds:schemaRef ds:uri="31c038ec-d27f-40d4-9280-da6d0625cb26"/>
    <ds:schemaRef ds:uri="http://schemas.microsoft.com/office/2006/documentManagement/types"/>
    <ds:schemaRef ds:uri="http://schemas.openxmlformats.org/package/2006/metadata/core-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7CCF0ED2-3B6E-44DF-BECC-2E09F732C6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Begroting</vt:lpstr>
      <vt:lpstr>Specificatie kosten&amp;opbrengsten</vt:lpstr>
      <vt:lpstr>Specificatie personeel</vt:lpstr>
      <vt:lpstr>Specificatie publieksinkomsten</vt:lpstr>
      <vt:lpstr>Specificatie activiteitenkosten</vt:lpstr>
    </vt:vector>
  </TitlesOfParts>
  <Company>Amsterdamse Hogeschool voor de Kunsten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Nienke Bos</dc:creator>
  <cp:lastModifiedBy>Maud Metink</cp:lastModifiedBy>
  <dcterms:created xsi:type="dcterms:W3CDTF">2018-06-26T07:36:46Z</dcterms:created>
  <dcterms:modified xsi:type="dcterms:W3CDTF">2022-05-09T09:21:03Z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0x010100B11D15A1CC821E448408409DC6C7347C</vt:lpwstr>
  </property>
  <property fmtid="{D5CDD505-2E9C-101B-9397-08002B2CF9AE}" pid="3" name="ComplianceAssetId">
    <vt:lpwstr/>
  </property>
  <property fmtid="{D5CDD505-2E9C-101B-9397-08002B2CF9AE}" pid="4" name="AuthorIds_UIVersion_1024">
    <vt:lpwstr>4</vt:lpwstr>
  </property>
</Properties>
</file>